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0" yWindow="65486" windowWidth="24410" windowHeight="12270" activeTab="0"/>
  </bookViews>
  <sheets>
    <sheet name="Formular" sheetId="1" r:id="rId1"/>
    <sheet name="Tabelle1" sheetId="2" r:id="rId2"/>
  </sheets>
  <definedNames/>
  <calcPr fullCalcOnLoad="1"/>
</workbook>
</file>

<file path=xl/sharedStrings.xml><?xml version="1.0" encoding="utf-8"?>
<sst xmlns="http://schemas.openxmlformats.org/spreadsheetml/2006/main" count="64" uniqueCount="54">
  <si>
    <t>CHF/Tonne</t>
  </si>
  <si>
    <t>Tonnen</t>
  </si>
  <si>
    <t>GS =</t>
  </si>
  <si>
    <t>TK =</t>
  </si>
  <si>
    <t>EK =</t>
  </si>
  <si>
    <t>ZK =</t>
  </si>
  <si>
    <t>CHF</t>
  </si>
  <si>
    <t>Bitte einfügen</t>
  </si>
  <si>
    <t>wird berechnet</t>
  </si>
  <si>
    <t>Parameter:</t>
  </si>
  <si>
    <t>GARANTIESUMME</t>
  </si>
  <si>
    <t>AM =</t>
  </si>
  <si>
    <t>JM =</t>
  </si>
  <si>
    <t>MV =</t>
  </si>
  <si>
    <t>Garantiesumme = (EK x MV) + (TK x MV) + ZK =</t>
  </si>
  <si>
    <t>Monate</t>
  </si>
  <si>
    <t xml:space="preserve">Anleitung für die Berechnung der Garantiesumme im Zusammenhang </t>
  </si>
  <si>
    <t>Entsorgungskosten pro Tonne</t>
  </si>
  <si>
    <t>notifizierte Jahresmenge</t>
  </si>
  <si>
    <t>Anzahl Monate bis die Entsorgung bestätigt wird</t>
  </si>
  <si>
    <t>Transportkosten pro Tonne</t>
  </si>
  <si>
    <t>Zusatzkosten/Zwischenlagerungskosten</t>
  </si>
  <si>
    <t>für LKW (25t)</t>
  </si>
  <si>
    <t>für Zug (800t)</t>
  </si>
  <si>
    <t>Gefahrgut ("1" für nein oder "2" für ja einsetzen)</t>
  </si>
  <si>
    <t>für Schiff (1400t)</t>
  </si>
  <si>
    <r>
      <rPr>
        <b/>
        <sz val="10"/>
        <rFont val="Arial"/>
        <family val="2"/>
      </rPr>
      <t>GS:</t>
    </r>
    <r>
      <rPr>
        <sz val="10"/>
        <rFont val="Arial"/>
        <family val="2"/>
      </rPr>
      <t xml:space="preserve"> Die Garantiesumme entspricht der Teilmenge Abfall mit Sicherheitszuschlag multipliziert mit den Entsorgungskosten + die Teilmenge Abfall mit Sicherheitszuschlag multipliziert mit den Transportkosten + die Zusatzkosten.                                                GS = (EK x MV) + (TK x MV) + ZK</t>
    </r>
  </si>
  <si>
    <t>Erläuterungen zu den auszufüllenden Feldern (gelb)</t>
  </si>
  <si>
    <t>Erläuterungen zu den Berechnungen (blau und rot)</t>
  </si>
  <si>
    <t>mit der Ausfuhr von Abfällen</t>
  </si>
  <si>
    <r>
      <rPr>
        <b/>
        <sz val="10"/>
        <color indexed="8"/>
        <rFont val="Arial"/>
        <family val="2"/>
      </rPr>
      <t>EK:</t>
    </r>
    <r>
      <rPr>
        <sz val="10"/>
        <color indexed="8"/>
        <rFont val="Arial"/>
        <family val="2"/>
      </rPr>
      <t xml:space="preserve"> Grundsätzlich sind diejenigen Kosten einzusetzen, die bei einer Entsorgung in der Schweiz anfallen würden. Fehlen Entsorgungsmöglichkeiten in der Schweiz,  können die realen Entsorgungskosten, die mit dem Entsorgungsunternehmen vereinbart worden sind, eingesetzt werden. Falls die Abfälle einen positiven Marktwert aufweisen, ist CHF 0.-- einzusetzen. </t>
    </r>
  </si>
  <si>
    <r>
      <rPr>
        <b/>
        <sz val="10"/>
        <color indexed="8"/>
        <rFont val="Arial"/>
        <family val="2"/>
      </rPr>
      <t>JM:</t>
    </r>
    <r>
      <rPr>
        <sz val="10"/>
        <color indexed="8"/>
        <rFont val="Arial"/>
        <family val="2"/>
      </rPr>
      <t xml:space="preserve">  Es ist die im Feld 5 des Notifzierungsformulars beantragte Menge einzusetzen. Wird eine Dauer von mehr als einem Jahr beantragt, ist die pro Jahr vorgesehene Menge einzusetzen.</t>
    </r>
  </si>
  <si>
    <r>
      <rPr>
        <b/>
        <sz val="10"/>
        <color indexed="8"/>
        <rFont val="Arial"/>
        <family val="2"/>
      </rPr>
      <t>TK:</t>
    </r>
    <r>
      <rPr>
        <sz val="10"/>
        <color indexed="8"/>
        <rFont val="Arial"/>
        <family val="2"/>
      </rPr>
      <t xml:space="preserve"> Mit Transportkosten sind die zu erwartenden Kosten für den Rücktransport der Abfälle zum Abfallerzeuger gemeint. </t>
    </r>
  </si>
  <si>
    <r>
      <rPr>
        <b/>
        <sz val="10"/>
        <color indexed="8"/>
        <rFont val="Arial"/>
        <family val="2"/>
      </rPr>
      <t>AM:</t>
    </r>
    <r>
      <rPr>
        <sz val="10"/>
        <color indexed="8"/>
        <rFont val="Arial"/>
        <family val="2"/>
      </rPr>
      <t xml:space="preserve"> Es ist die Anzahl Monate einzusetzen, innert welcher sich das Entsorgungsunternehmen im Ausland vertraglich verpflichtet, die Entsorgung zu bestätigen. Werden kürzere Fristen vereinbart, sind unabhänig davon mindestens 2 Monate einzusetzen. Ausgenommen davon sind folgende Abfallarten: Altreifen zur Aufgummierung, Altfahrzeuge, elektronische Bestandteile aus Geräten (z.B. Leiterplatten), Altkabel (ohne Erdkabel), Speiseöle- und Fette, Holzabfälle. Für diese Abfallarten dürfen 0 Monate eingesetzt werden.</t>
    </r>
  </si>
  <si>
    <r>
      <rPr>
        <b/>
        <sz val="10"/>
        <color indexed="8"/>
        <rFont val="Arial"/>
        <family val="2"/>
      </rPr>
      <t xml:space="preserve">ZK: </t>
    </r>
    <r>
      <rPr>
        <sz val="10"/>
        <color indexed="8"/>
        <rFont val="Arial"/>
        <family val="2"/>
      </rPr>
      <t xml:space="preserve">Für die Berechnung der Zusatzkosten bzw. Kosten für die Zwischenlagerung sind Angaben über das Transportmittel sowie die Klassierung der Abfälle nach dem Gefahrgutrecht (ADR/SDR,RID/RSD) zu machen. Es ist zu unterscheiden zwischen Transport per LKW oder einzelnen Bahnwagen (L), Blockzug (B) und Binnenschifffahrt (S). </t>
    </r>
  </si>
  <si>
    <t>LKW oder Bahnwagen (L), Blockzug (B) oder Schiff (S)</t>
  </si>
  <si>
    <t xml:space="preserve">Teilmenge mit Sicherheitszuschlag </t>
  </si>
  <si>
    <r>
      <t>MV:</t>
    </r>
    <r>
      <rPr>
        <sz val="10"/>
        <color indexed="8"/>
        <rFont val="Arial"/>
        <family val="2"/>
      </rPr>
      <t xml:space="preserve"> Falls im Entsorgungsvertrag festgelegt wird, dass die Entsorgungsnachweise in einem kürzeren Zeitraum als 12 Monate vorliegen, wird die entsprechende Teilmenge versichert. Für die Berechnung der Teilmenge wird jeweils 1 Monat dazu addiert.                                                  MV = JM/12 x (AM + 1)</t>
    </r>
  </si>
  <si>
    <r>
      <rPr>
        <b/>
        <sz val="10"/>
        <color indexed="8"/>
        <rFont val="Arial"/>
        <family val="2"/>
      </rPr>
      <t>ZK:</t>
    </r>
    <r>
      <rPr>
        <sz val="10"/>
        <color indexed="8"/>
        <rFont val="Arial"/>
        <family val="2"/>
      </rPr>
      <t xml:space="preserve"> Die Zusatzkosten umfassen die Kosten für eine alllfällige Zwischenlagerung über 180 Tage und notwendige Analysen. Massgebend ist einerseits die Menge, die maximal während einer Woche unterwegs ist. Dabei wird die notifzierte Menge sowie das Nutzlast des Transportmittels berücksichtigt. Bei den Kosten für die Zwischenlagerung wird unterschieden, ob es sich um ein Gefahrgut handelt oder nicht. Betreffend den Analysekosten wird ein Pauschalbetrag hinterlegt. </t>
    </r>
  </si>
  <si>
    <t>Ladekapazität t</t>
  </si>
  <si>
    <t>Wochenmenge t</t>
  </si>
  <si>
    <t xml:space="preserve">ZK </t>
  </si>
  <si>
    <t>minimum 1 Fahrt</t>
  </si>
  <si>
    <t>1 Fahrt &lt; Menge &lt; JM</t>
  </si>
  <si>
    <t>Lagerkosten / t</t>
  </si>
  <si>
    <t>Analyse (pauschal)</t>
  </si>
  <si>
    <t>Gefahrgutfaktor</t>
  </si>
  <si>
    <t>Stand: 01.11.2014</t>
  </si>
  <si>
    <t xml:space="preserve">ACHTUNG: Berechnung ist für öffentliche Vorlage auszublenden </t>
  </si>
  <si>
    <t xml:space="preserve">Notifikation: </t>
  </si>
  <si>
    <t>(bitte ausfüllen)</t>
  </si>
  <si>
    <t>CH00</t>
  </si>
  <si>
    <t>ZK für berechng</t>
  </si>
  <si>
    <t>Bei den anschliessend aufgeführten Abfällen ist von folgenden Entsorgungskosten auszugehen: Altreifen: CHF 120.--/t (ohne Aufgummierung); Altfahrzeuge, elektronische Bestandteile aus Geräten (z.B. Leiterplatten), Altkabel, Speiseöle- und Fette, Holzabfälle: CHF 0.--/t.</t>
  </si>
</sst>
</file>

<file path=xl/styles.xml><?xml version="1.0" encoding="utf-8"?>
<styleSheet xmlns="http://schemas.openxmlformats.org/spreadsheetml/2006/main">
  <numFmts count="39">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 &quot;DM&quot;;\-#,##0\ &quot;DM&quot;"/>
    <numFmt numFmtId="171" formatCode="#,##0\ &quot;DM&quot;;[Red]\-#,##0\ &quot;DM&quot;"/>
    <numFmt numFmtId="172" formatCode="#,##0.00\ &quot;DM&quot;;\-#,##0.00\ &quot;DM&quot;"/>
    <numFmt numFmtId="173" formatCode="#,##0.00\ &quot;DM&quot;;[Red]\-#,##0.00\ &quot;DM&quot;"/>
    <numFmt numFmtId="174" formatCode="_-* #,##0\ &quot;DM&quot;_-;\-* #,##0\ &quot;DM&quot;_-;_-* &quot;-&quot;\ &quot;DM&quot;_-;_-@_-"/>
    <numFmt numFmtId="175" formatCode="_-* #,##0\ _D_M_-;\-* #,##0\ _D_M_-;_-* &quot;-&quot;\ _D_M_-;_-@_-"/>
    <numFmt numFmtId="176" formatCode="_-* #,##0.00\ &quot;DM&quot;_-;\-* #,##0.00\ &quot;DM&quot;_-;_-* &quot;-&quot;??\ &quot;DM&quot;_-;_-@_-"/>
    <numFmt numFmtId="177" formatCode="_-* #,##0.00\ _D_M_-;\-* #,##0.00\ _D_M_-;_-* &quot;-&quot;??\ _D_M_-;_-@_-"/>
    <numFmt numFmtId="178" formatCode="0.0"/>
    <numFmt numFmtId="179" formatCode="0.0%"/>
    <numFmt numFmtId="180" formatCode="&quot;Ja&quot;;&quot;Ja&quot;;&quot;Nein&quot;"/>
    <numFmt numFmtId="181" formatCode="&quot;Wahr&quot;;&quot;Wahr&quot;;&quot;Falsch&quot;"/>
    <numFmt numFmtId="182" formatCode="&quot;Ein&quot;;&quot;Ein&quot;;&quot;Aus&quot;"/>
    <numFmt numFmtId="183" formatCode="[$€-2]\ #,##0.00_);[Red]\([$€-2]\ #,##0.00\)"/>
    <numFmt numFmtId="184" formatCode="[$-807]dddd\,\ d\.\ mmmm\ yyyy"/>
    <numFmt numFmtId="185" formatCode="_-* #,##0.0\ _D_M_-;\-* #,##0.0\ _D_M_-;_-* &quot;-&quot;??\ _D_M_-;_-@_-"/>
    <numFmt numFmtId="186" formatCode="_-* #,##0\ _D_M_-;\-* #,##0\ _D_M_-;_-* &quot;-&quot;??\ _D_M_-;_-@_-"/>
    <numFmt numFmtId="187" formatCode="_ * #,##0.0_ ;_ * \-#,##0.0_ ;_ * &quot;-&quot;??_ ;_ @_ "/>
    <numFmt numFmtId="188" formatCode="_ * #,##0_ ;_ * \-#,##0_ ;_ * &quot;-&quot;??_ ;_ @_ "/>
    <numFmt numFmtId="189" formatCode="0.0000000"/>
    <numFmt numFmtId="190" formatCode="0.000000"/>
    <numFmt numFmtId="191" formatCode="0.00000"/>
    <numFmt numFmtId="192" formatCode="0.0000"/>
    <numFmt numFmtId="193" formatCode="0.000"/>
    <numFmt numFmtId="194" formatCode="0.00000000"/>
  </numFmts>
  <fonts count="47">
    <font>
      <sz val="10"/>
      <name val="Arial"/>
      <family val="0"/>
    </font>
    <font>
      <b/>
      <sz val="14"/>
      <name val="Arial"/>
      <family val="2"/>
    </font>
    <font>
      <b/>
      <u val="single"/>
      <sz val="10"/>
      <name val="Arial"/>
      <family val="2"/>
    </font>
    <font>
      <b/>
      <sz val="10"/>
      <name val="Arial"/>
      <family val="2"/>
    </font>
    <font>
      <sz val="8"/>
      <name val="Arial"/>
      <family val="2"/>
    </font>
    <font>
      <u val="single"/>
      <sz val="10"/>
      <color indexed="12"/>
      <name val="Arial"/>
      <family val="2"/>
    </font>
    <font>
      <u val="single"/>
      <sz val="10"/>
      <color indexed="36"/>
      <name val="Arial"/>
      <family val="2"/>
    </font>
    <font>
      <b/>
      <sz val="11"/>
      <color indexed="12"/>
      <name val="Arial"/>
      <family val="2"/>
    </font>
    <font>
      <b/>
      <sz val="8"/>
      <color indexed="12"/>
      <name val="Arial"/>
      <family val="2"/>
    </font>
    <font>
      <sz val="10"/>
      <color indexed="10"/>
      <name val="Arial"/>
      <family val="2"/>
    </font>
    <font>
      <sz val="10"/>
      <color indexed="8"/>
      <name val="Arial"/>
      <family val="2"/>
    </font>
    <font>
      <b/>
      <sz val="10"/>
      <color indexed="8"/>
      <name val="Arial"/>
      <family val="2"/>
    </font>
    <font>
      <b/>
      <u val="single"/>
      <sz val="10"/>
      <color indexed="8"/>
      <name val="Arial"/>
      <family val="2"/>
    </font>
    <font>
      <b/>
      <sz val="11"/>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0"/>
      <color indexed="9"/>
      <name val="Arial"/>
      <family val="2"/>
    </font>
    <font>
      <b/>
      <sz val="11"/>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0" fontId="6" fillId="0" borderId="0" applyNumberFormat="0" applyFill="0" applyBorder="0" applyAlignment="0" applyProtection="0"/>
    <xf numFmtId="175"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8" borderId="0" applyNumberFormat="0" applyBorder="0" applyAlignment="0" applyProtection="0"/>
    <xf numFmtId="177" fontId="0" fillId="0" borderId="0" applyFon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76" fontId="0" fillId="0" borderId="0" applyFont="0" applyFill="0" applyBorder="0" applyAlignment="0" applyProtection="0"/>
    <xf numFmtId="174"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73">
    <xf numFmtId="0" fontId="0" fillId="0" borderId="0" xfId="0" applyAlignment="1">
      <alignment/>
    </xf>
    <xf numFmtId="3" fontId="0" fillId="33" borderId="10" xfId="0" applyNumberFormat="1" applyFill="1" applyBorder="1" applyAlignment="1" applyProtection="1">
      <alignment/>
      <protection hidden="1" locked="0"/>
    </xf>
    <xf numFmtId="1" fontId="0" fillId="33" borderId="10" xfId="0" applyNumberFormat="1" applyFill="1" applyBorder="1" applyAlignment="1" applyProtection="1">
      <alignment/>
      <protection hidden="1" locked="0"/>
    </xf>
    <xf numFmtId="1" fontId="0" fillId="33" borderId="10" xfId="0" applyNumberFormat="1" applyFont="1" applyFill="1" applyBorder="1" applyAlignment="1" applyProtection="1">
      <alignment/>
      <protection hidden="1" locked="0"/>
    </xf>
    <xf numFmtId="3" fontId="0" fillId="34" borderId="10" xfId="0" applyNumberFormat="1" applyFill="1" applyBorder="1" applyAlignment="1" applyProtection="1">
      <alignment/>
      <protection hidden="1"/>
    </xf>
    <xf numFmtId="0" fontId="0" fillId="0" borderId="0" xfId="0" applyBorder="1" applyAlignment="1" applyProtection="1">
      <alignment/>
      <protection hidden="1"/>
    </xf>
    <xf numFmtId="3" fontId="3" fillId="35" borderId="11" xfId="0" applyNumberFormat="1" applyFont="1" applyFill="1" applyBorder="1" applyAlignment="1" applyProtection="1">
      <alignment/>
      <protection hidden="1"/>
    </xf>
    <xf numFmtId="0" fontId="0" fillId="0" borderId="0" xfId="0" applyAlignment="1" applyProtection="1">
      <alignment/>
      <protection hidden="1"/>
    </xf>
    <xf numFmtId="0" fontId="1" fillId="0" borderId="0" xfId="0" applyFont="1" applyAlignment="1" applyProtection="1">
      <alignment/>
      <protection hidden="1"/>
    </xf>
    <xf numFmtId="0" fontId="0" fillId="0" borderId="0" xfId="0" applyAlignment="1" applyProtection="1">
      <alignment horizontal="right"/>
      <protection hidden="1"/>
    </xf>
    <xf numFmtId="0" fontId="1" fillId="0" borderId="0" xfId="0" applyFont="1" applyFill="1" applyAlignment="1" applyProtection="1">
      <alignment/>
      <protection hidden="1"/>
    </xf>
    <xf numFmtId="0" fontId="0" fillId="0" borderId="0" xfId="0" applyFill="1" applyAlignment="1" applyProtection="1">
      <alignment/>
      <protection hidden="1"/>
    </xf>
    <xf numFmtId="0" fontId="0" fillId="0" borderId="0" xfId="0" applyFill="1" applyAlignment="1" applyProtection="1">
      <alignment horizontal="right"/>
      <protection hidden="1"/>
    </xf>
    <xf numFmtId="0" fontId="2" fillId="0" borderId="0" xfId="0" applyFont="1" applyAlignment="1" applyProtection="1">
      <alignment/>
      <protection hidden="1"/>
    </xf>
    <xf numFmtId="0" fontId="13" fillId="0" borderId="12" xfId="0" applyFont="1" applyBorder="1" applyAlignment="1" applyProtection="1">
      <alignment horizontal="right"/>
      <protection hidden="1"/>
    </xf>
    <xf numFmtId="3" fontId="13" fillId="0" borderId="13" xfId="0" applyNumberFormat="1" applyFont="1" applyBorder="1" applyAlignment="1" applyProtection="1">
      <alignment/>
      <protection hidden="1"/>
    </xf>
    <xf numFmtId="0" fontId="0" fillId="0" borderId="0" xfId="0" applyFont="1" applyAlignment="1" applyProtection="1">
      <alignment/>
      <protection hidden="1"/>
    </xf>
    <xf numFmtId="0" fontId="2" fillId="0" borderId="14" xfId="0" applyFont="1" applyBorder="1" applyAlignment="1" applyProtection="1">
      <alignment/>
      <protection hidden="1"/>
    </xf>
    <xf numFmtId="0" fontId="0" fillId="0" borderId="15" xfId="0" applyBorder="1" applyAlignment="1" applyProtection="1">
      <alignment/>
      <protection hidden="1"/>
    </xf>
    <xf numFmtId="0" fontId="0" fillId="0" borderId="15" xfId="0" applyBorder="1" applyAlignment="1" applyProtection="1">
      <alignment horizontal="right"/>
      <protection hidden="1"/>
    </xf>
    <xf numFmtId="0" fontId="0" fillId="0" borderId="16" xfId="0" applyBorder="1" applyAlignment="1" applyProtection="1">
      <alignment/>
      <protection hidden="1"/>
    </xf>
    <xf numFmtId="0" fontId="0" fillId="0" borderId="17" xfId="0" applyBorder="1" applyAlignment="1" applyProtection="1">
      <alignment/>
      <protection hidden="1"/>
    </xf>
    <xf numFmtId="0" fontId="0" fillId="0" borderId="0" xfId="0" applyBorder="1" applyAlignment="1" applyProtection="1">
      <alignment horizontal="right"/>
      <protection hidden="1"/>
    </xf>
    <xf numFmtId="0" fontId="0" fillId="0" borderId="18" xfId="0" applyBorder="1" applyAlignment="1" applyProtection="1">
      <alignment/>
      <protection hidden="1"/>
    </xf>
    <xf numFmtId="0" fontId="0" fillId="0" borderId="17" xfId="0" applyFill="1" applyBorder="1" applyAlignment="1" applyProtection="1">
      <alignment/>
      <protection hidden="1"/>
    </xf>
    <xf numFmtId="0" fontId="0" fillId="0" borderId="0" xfId="0" applyFill="1" applyBorder="1" applyAlignment="1" applyProtection="1">
      <alignment/>
      <protection hidden="1"/>
    </xf>
    <xf numFmtId="0" fontId="0" fillId="0" borderId="0" xfId="0" applyBorder="1" applyAlignment="1" applyProtection="1">
      <alignment horizontal="left"/>
      <protection hidden="1"/>
    </xf>
    <xf numFmtId="0" fontId="0" fillId="0" borderId="0" xfId="0" applyFont="1" applyBorder="1" applyAlignment="1" applyProtection="1">
      <alignment/>
      <protection hidden="1"/>
    </xf>
    <xf numFmtId="0" fontId="0" fillId="0" borderId="0" xfId="0" applyFont="1" applyBorder="1" applyAlignment="1" applyProtection="1">
      <alignment horizontal="left"/>
      <protection hidden="1"/>
    </xf>
    <xf numFmtId="0" fontId="30" fillId="0" borderId="0" xfId="0" applyFont="1" applyFill="1" applyBorder="1" applyAlignment="1" applyProtection="1">
      <alignment horizontal="left"/>
      <protection hidden="1"/>
    </xf>
    <xf numFmtId="0" fontId="3" fillId="0" borderId="0" xfId="0" applyFont="1" applyBorder="1" applyAlignment="1" applyProtection="1">
      <alignment/>
      <protection hidden="1"/>
    </xf>
    <xf numFmtId="0" fontId="0" fillId="0" borderId="19" xfId="0" applyBorder="1" applyAlignment="1" applyProtection="1">
      <alignment/>
      <protection hidden="1"/>
    </xf>
    <xf numFmtId="0" fontId="0" fillId="0" borderId="20" xfId="0" applyBorder="1" applyAlignment="1" applyProtection="1">
      <alignment/>
      <protection hidden="1"/>
    </xf>
    <xf numFmtId="0" fontId="0" fillId="0" borderId="20" xfId="0" applyBorder="1" applyAlignment="1" applyProtection="1">
      <alignment horizontal="right"/>
      <protection hidden="1"/>
    </xf>
    <xf numFmtId="0" fontId="0" fillId="0" borderId="21" xfId="0" applyBorder="1" applyAlignment="1" applyProtection="1">
      <alignment/>
      <protection hidden="1"/>
    </xf>
    <xf numFmtId="0" fontId="12" fillId="0" borderId="0" xfId="0" applyFont="1" applyAlignment="1" applyProtection="1">
      <alignment/>
      <protection hidden="1"/>
    </xf>
    <xf numFmtId="0" fontId="10" fillId="0" borderId="0" xfId="0" applyFont="1" applyAlignment="1" applyProtection="1">
      <alignment horizontal="left" wrapText="1"/>
      <protection hidden="1"/>
    </xf>
    <xf numFmtId="0" fontId="9" fillId="0" borderId="0" xfId="0" applyFont="1" applyAlignment="1" applyProtection="1">
      <alignment/>
      <protection hidden="1"/>
    </xf>
    <xf numFmtId="0" fontId="10" fillId="0" borderId="0" xfId="0" applyFont="1" applyBorder="1" applyAlignment="1" applyProtection="1">
      <alignment horizontal="left" vertical="top" wrapText="1"/>
      <protection hidden="1"/>
    </xf>
    <xf numFmtId="0" fontId="10" fillId="0" borderId="0" xfId="0" applyFont="1" applyBorder="1" applyAlignment="1" applyProtection="1">
      <alignment vertical="top" wrapText="1"/>
      <protection hidden="1"/>
    </xf>
    <xf numFmtId="0" fontId="10" fillId="0" borderId="0" xfId="0" applyFont="1" applyBorder="1" applyAlignment="1" applyProtection="1">
      <alignment/>
      <protection hidden="1"/>
    </xf>
    <xf numFmtId="0" fontId="0" fillId="0" borderId="0" xfId="0" applyAlignment="1" applyProtection="1">
      <alignment/>
      <protection hidden="1"/>
    </xf>
    <xf numFmtId="0" fontId="4" fillId="0" borderId="0" xfId="0" applyFont="1" applyAlignment="1" applyProtection="1">
      <alignment horizontal="right"/>
      <protection hidden="1"/>
    </xf>
    <xf numFmtId="0" fontId="44" fillId="0" borderId="0" xfId="0" applyFont="1" applyAlignment="1" applyProtection="1">
      <alignment/>
      <protection hidden="1"/>
    </xf>
    <xf numFmtId="0" fontId="44" fillId="0" borderId="0" xfId="0" applyFont="1" applyFill="1" applyAlignment="1" applyProtection="1">
      <alignment/>
      <protection hidden="1"/>
    </xf>
    <xf numFmtId="0" fontId="0" fillId="33" borderId="10" xfId="0" applyFont="1" applyFill="1" applyBorder="1" applyAlignment="1" applyProtection="1">
      <alignment horizontal="right"/>
      <protection hidden="1" locked="0"/>
    </xf>
    <xf numFmtId="3" fontId="44" fillId="0" borderId="0" xfId="0" applyNumberFormat="1" applyFont="1" applyFill="1" applyBorder="1" applyAlignment="1" applyProtection="1">
      <alignment/>
      <protection hidden="1"/>
    </xf>
    <xf numFmtId="0" fontId="44" fillId="0" borderId="0" xfId="0" applyFont="1" applyFill="1" applyBorder="1" applyAlignment="1" applyProtection="1">
      <alignment/>
      <protection hidden="1"/>
    </xf>
    <xf numFmtId="0" fontId="44" fillId="0" borderId="0" xfId="0" applyFont="1" applyBorder="1" applyAlignment="1" applyProtection="1">
      <alignment/>
      <protection hidden="1"/>
    </xf>
    <xf numFmtId="3" fontId="44" fillId="0" borderId="0" xfId="0" applyNumberFormat="1" applyFont="1" applyFill="1" applyBorder="1" applyAlignment="1" applyProtection="1" quotePrefix="1">
      <alignment/>
      <protection hidden="1"/>
    </xf>
    <xf numFmtId="0" fontId="46" fillId="0" borderId="0" xfId="0" applyFont="1" applyFill="1" applyAlignment="1" applyProtection="1">
      <alignment vertical="center" wrapText="1"/>
      <protection hidden="1"/>
    </xf>
    <xf numFmtId="0" fontId="30" fillId="0" borderId="0" xfId="0" applyFont="1" applyAlignment="1" applyProtection="1">
      <alignment horizontal="left" vertical="center"/>
      <protection hidden="1"/>
    </xf>
    <xf numFmtId="0" fontId="30" fillId="0" borderId="0" xfId="0" applyFont="1" applyAlignment="1" applyProtection="1">
      <alignment/>
      <protection hidden="1"/>
    </xf>
    <xf numFmtId="0" fontId="30" fillId="0" borderId="0" xfId="0" applyFont="1" applyFill="1" applyAlignment="1" applyProtection="1">
      <alignment/>
      <protection hidden="1"/>
    </xf>
    <xf numFmtId="0" fontId="45" fillId="0" borderId="0" xfId="0" applyFont="1" applyAlignment="1" applyProtection="1">
      <alignment/>
      <protection hidden="1"/>
    </xf>
    <xf numFmtId="178" fontId="30" fillId="0" borderId="0" xfId="0" applyNumberFormat="1" applyFont="1" applyAlignment="1" applyProtection="1">
      <alignment/>
      <protection hidden="1"/>
    </xf>
    <xf numFmtId="186" fontId="30" fillId="0" borderId="0" xfId="47" applyNumberFormat="1" applyFont="1" applyAlignment="1" applyProtection="1">
      <alignment horizontal="left"/>
      <protection hidden="1"/>
    </xf>
    <xf numFmtId="0" fontId="7" fillId="33" borderId="0" xfId="0" applyFont="1" applyFill="1" applyAlignment="1" applyProtection="1">
      <alignment vertical="center" wrapText="1"/>
      <protection hidden="1" locked="0"/>
    </xf>
    <xf numFmtId="0" fontId="0" fillId="0" borderId="0" xfId="0" applyFont="1" applyAlignment="1" applyProtection="1">
      <alignment horizontal="left" vertical="top" wrapText="1"/>
      <protection hidden="1"/>
    </xf>
    <xf numFmtId="0" fontId="0" fillId="0" borderId="0" xfId="0" applyAlignment="1" applyProtection="1">
      <alignment wrapText="1"/>
      <protection hidden="1"/>
    </xf>
    <xf numFmtId="0" fontId="7" fillId="33" borderId="0" xfId="0" applyFont="1" applyFill="1" applyAlignment="1" applyProtection="1">
      <alignment horizontal="left" vertical="center" wrapText="1"/>
      <protection hidden="1"/>
    </xf>
    <xf numFmtId="0" fontId="8" fillId="33" borderId="0" xfId="0" applyFont="1" applyFill="1" applyAlignment="1" applyProtection="1">
      <alignment horizontal="left" vertical="center" wrapText="1"/>
      <protection hidden="1"/>
    </xf>
    <xf numFmtId="0" fontId="13" fillId="0" borderId="12" xfId="0" applyFont="1" applyBorder="1" applyAlignment="1" applyProtection="1">
      <alignment horizontal="left"/>
      <protection hidden="1"/>
    </xf>
    <xf numFmtId="0" fontId="13" fillId="0" borderId="22" xfId="0" applyFont="1" applyBorder="1" applyAlignment="1" applyProtection="1">
      <alignment horizontal="left"/>
      <protection hidden="1"/>
    </xf>
    <xf numFmtId="0" fontId="13" fillId="0" borderId="13" xfId="0" applyFont="1" applyBorder="1" applyAlignment="1" applyProtection="1">
      <alignment horizontal="left"/>
      <protection hidden="1"/>
    </xf>
    <xf numFmtId="0" fontId="10" fillId="0" borderId="0" xfId="0" applyFont="1" applyAlignment="1" applyProtection="1">
      <alignment horizontal="left" vertical="top" wrapText="1"/>
      <protection hidden="1"/>
    </xf>
    <xf numFmtId="0" fontId="7" fillId="33" borderId="0" xfId="0" applyFont="1" applyFill="1" applyAlignment="1" applyProtection="1">
      <alignment horizontal="left" vertical="center"/>
      <protection hidden="1" locked="0"/>
    </xf>
    <xf numFmtId="0" fontId="10" fillId="0" borderId="0" xfId="0" applyFont="1" applyFill="1" applyAlignment="1" applyProtection="1">
      <alignment vertical="top" wrapText="1"/>
      <protection hidden="1"/>
    </xf>
    <xf numFmtId="0" fontId="10" fillId="0" borderId="0" xfId="0" applyFont="1" applyAlignment="1" applyProtection="1">
      <alignment horizontal="left"/>
      <protection hidden="1"/>
    </xf>
    <xf numFmtId="0" fontId="0" fillId="0" borderId="0" xfId="0" applyAlignment="1" applyProtection="1">
      <alignment/>
      <protection hidden="1"/>
    </xf>
    <xf numFmtId="0" fontId="10" fillId="0" borderId="0" xfId="0" applyFont="1" applyBorder="1" applyAlignment="1" applyProtection="1">
      <alignment horizontal="left" vertical="top" wrapText="1"/>
      <protection hidden="1"/>
    </xf>
    <xf numFmtId="0" fontId="11" fillId="0" borderId="0" xfId="0" applyFont="1" applyAlignment="1" applyProtection="1">
      <alignment horizontal="left" vertical="top" wrapText="1"/>
      <protection hidden="1"/>
    </xf>
    <xf numFmtId="0" fontId="12" fillId="0" borderId="0" xfId="0" applyFont="1" applyAlignment="1" applyProtection="1">
      <alignment horizontal="left" vertical="top" wrapText="1"/>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11</xdr:col>
      <xdr:colOff>9525</xdr:colOff>
      <xdr:row>2</xdr:row>
      <xdr:rowOff>400050</xdr:rowOff>
    </xdr:to>
    <xdr:pic>
      <xdr:nvPicPr>
        <xdr:cNvPr id="1" name="Picture 3" descr="Bundeslogo_RGB_pos_600"/>
        <xdr:cNvPicPr preferRelativeResize="1">
          <a:picLocks noChangeAspect="1"/>
        </xdr:cNvPicPr>
      </xdr:nvPicPr>
      <xdr:blipFill>
        <a:blip r:embed="rId1"/>
        <a:stretch>
          <a:fillRect/>
        </a:stretch>
      </xdr:blipFill>
      <xdr:spPr>
        <a:xfrm>
          <a:off x="57150" y="66675"/>
          <a:ext cx="26193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65"/>
  <sheetViews>
    <sheetView tabSelected="1" zoomScalePageLayoutView="0" workbookViewId="0" topLeftCell="A1">
      <selection activeCell="U30" sqref="U30"/>
    </sheetView>
  </sheetViews>
  <sheetFormatPr defaultColWidth="11.421875" defaultRowHeight="12.75"/>
  <cols>
    <col min="1" max="1" width="4.00390625" style="7" customWidth="1"/>
    <col min="2" max="2" width="3.00390625" style="7" customWidth="1"/>
    <col min="3" max="3" width="3.8515625" style="7" customWidth="1"/>
    <col min="4" max="4" width="4.421875" style="7" customWidth="1"/>
    <col min="5" max="5" width="3.28125" style="7" customWidth="1"/>
    <col min="6" max="6" width="4.8515625" style="7" customWidth="1"/>
    <col min="7" max="7" width="2.8515625" style="7" customWidth="1"/>
    <col min="8" max="11" width="3.421875" style="7" customWidth="1"/>
    <col min="12" max="12" width="12.140625" style="7" customWidth="1"/>
    <col min="13" max="13" width="9.00390625" style="7" customWidth="1"/>
    <col min="14" max="14" width="11.421875" style="7" customWidth="1"/>
    <col min="15" max="15" width="6.7109375" style="9" customWidth="1"/>
    <col min="16" max="16" width="4.7109375" style="7" customWidth="1"/>
    <col min="17" max="17" width="6.7109375" style="7" customWidth="1"/>
    <col min="18" max="18" width="9.00390625" style="7" customWidth="1"/>
    <col min="19" max="19" width="15.57421875" style="52" customWidth="1"/>
    <col min="20" max="20" width="2.7109375" style="52" customWidth="1"/>
    <col min="21" max="21" width="14.421875" style="52" customWidth="1"/>
    <col min="22" max="22" width="15.57421875" style="52" customWidth="1"/>
    <col min="23" max="24" width="16.421875" style="52" customWidth="1"/>
    <col min="25" max="25" width="16.140625" style="52" customWidth="1"/>
    <col min="26" max="26" width="19.421875" style="52" customWidth="1"/>
    <col min="27" max="27" width="2.7109375" style="52" customWidth="1"/>
    <col min="28" max="28" width="13.00390625" style="52" customWidth="1"/>
    <col min="29" max="29" width="12.7109375" style="52" customWidth="1"/>
    <col min="30" max="30" width="11.421875" style="52" customWidth="1"/>
    <col min="31" max="31" width="11.421875" style="43" customWidth="1"/>
    <col min="32" max="16384" width="11.421875" style="7" customWidth="1"/>
  </cols>
  <sheetData>
    <row r="1" spans="15:18" ht="13.5">
      <c r="O1" s="60" t="s">
        <v>49</v>
      </c>
      <c r="P1" s="60"/>
      <c r="Q1" s="60"/>
      <c r="R1" s="60"/>
    </row>
    <row r="2" spans="15:18" ht="15" customHeight="1">
      <c r="O2" s="57" t="s">
        <v>51</v>
      </c>
      <c r="P2" s="66"/>
      <c r="Q2" s="66"/>
      <c r="R2" s="66"/>
    </row>
    <row r="3" spans="15:20" ht="32.25" customHeight="1">
      <c r="O3" s="61" t="s">
        <v>50</v>
      </c>
      <c r="P3" s="60"/>
      <c r="Q3" s="60"/>
      <c r="R3" s="60"/>
      <c r="S3" s="50"/>
      <c r="T3" s="51"/>
    </row>
    <row r="4" ht="18">
      <c r="A4" s="8" t="s">
        <v>16</v>
      </c>
    </row>
    <row r="5" spans="1:31" s="11" customFormat="1" ht="18">
      <c r="A5" s="10" t="s">
        <v>29</v>
      </c>
      <c r="O5" s="12"/>
      <c r="S5" s="53"/>
      <c r="T5" s="53"/>
      <c r="U5" s="53"/>
      <c r="V5" s="53"/>
      <c r="W5" s="53"/>
      <c r="X5" s="53"/>
      <c r="Y5" s="53"/>
      <c r="Z5" s="53"/>
      <c r="AA5" s="53"/>
      <c r="AB5" s="53"/>
      <c r="AC5" s="53"/>
      <c r="AD5" s="53"/>
      <c r="AE5" s="44"/>
    </row>
    <row r="7" spans="1:15" ht="12.75">
      <c r="A7" s="13"/>
      <c r="N7" s="13"/>
      <c r="O7" s="7"/>
    </row>
    <row r="8" ht="8.25" customHeight="1" thickBot="1">
      <c r="O8" s="7"/>
    </row>
    <row r="9" spans="1:14" ht="20.25" customHeight="1" thickBot="1">
      <c r="A9" s="62" t="s">
        <v>14</v>
      </c>
      <c r="B9" s="63"/>
      <c r="C9" s="63"/>
      <c r="D9" s="63"/>
      <c r="E9" s="63"/>
      <c r="F9" s="63"/>
      <c r="G9" s="63"/>
      <c r="H9" s="63"/>
      <c r="I9" s="63"/>
      <c r="J9" s="63"/>
      <c r="K9" s="63"/>
      <c r="L9" s="64"/>
      <c r="M9" s="14" t="s">
        <v>6</v>
      </c>
      <c r="N9" s="15">
        <f>N30</f>
        <v>0</v>
      </c>
    </row>
    <row r="10" ht="8.25" customHeight="1"/>
    <row r="11" ht="12">
      <c r="Q11" s="16"/>
    </row>
    <row r="12" spans="1:18" ht="12.75">
      <c r="A12" s="17" t="s">
        <v>9</v>
      </c>
      <c r="B12" s="18"/>
      <c r="C12" s="18"/>
      <c r="D12" s="18"/>
      <c r="E12" s="18"/>
      <c r="F12" s="18"/>
      <c r="G12" s="18"/>
      <c r="H12" s="18"/>
      <c r="I12" s="18"/>
      <c r="J12" s="18"/>
      <c r="K12" s="18"/>
      <c r="L12" s="18"/>
      <c r="M12" s="18"/>
      <c r="N12" s="18"/>
      <c r="O12" s="19"/>
      <c r="P12" s="18"/>
      <c r="Q12" s="18"/>
      <c r="R12" s="20"/>
    </row>
    <row r="13" spans="1:18" ht="3.75" customHeight="1">
      <c r="A13" s="21"/>
      <c r="B13" s="5"/>
      <c r="C13" s="5"/>
      <c r="D13" s="5"/>
      <c r="E13" s="5"/>
      <c r="F13" s="5"/>
      <c r="G13" s="5"/>
      <c r="H13" s="5"/>
      <c r="I13" s="5"/>
      <c r="J13" s="5"/>
      <c r="K13" s="5"/>
      <c r="L13" s="5"/>
      <c r="M13" s="5"/>
      <c r="N13" s="5"/>
      <c r="O13" s="22"/>
      <c r="P13" s="5"/>
      <c r="Q13" s="5"/>
      <c r="R13" s="23"/>
    </row>
    <row r="14" spans="1:18" ht="12">
      <c r="A14" s="24" t="s">
        <v>4</v>
      </c>
      <c r="B14" s="25"/>
      <c r="C14" s="5" t="s">
        <v>17</v>
      </c>
      <c r="D14" s="5"/>
      <c r="E14" s="5"/>
      <c r="F14" s="5"/>
      <c r="G14" s="5"/>
      <c r="H14" s="5"/>
      <c r="I14" s="5"/>
      <c r="J14" s="5"/>
      <c r="K14" s="5"/>
      <c r="L14" s="5"/>
      <c r="M14" s="5"/>
      <c r="N14" s="1"/>
      <c r="O14" s="26" t="s">
        <v>0</v>
      </c>
      <c r="P14" s="5"/>
      <c r="Q14" s="5" t="s">
        <v>7</v>
      </c>
      <c r="R14" s="23"/>
    </row>
    <row r="15" spans="1:18" ht="12">
      <c r="A15" s="24"/>
      <c r="B15" s="25"/>
      <c r="C15" s="5"/>
      <c r="D15" s="5"/>
      <c r="E15" s="5"/>
      <c r="F15" s="5"/>
      <c r="G15" s="5"/>
      <c r="H15" s="5"/>
      <c r="I15" s="5"/>
      <c r="J15" s="5"/>
      <c r="K15" s="5"/>
      <c r="L15" s="5"/>
      <c r="M15" s="5"/>
      <c r="N15" s="5"/>
      <c r="O15" s="26"/>
      <c r="P15" s="5"/>
      <c r="Q15" s="5"/>
      <c r="R15" s="23"/>
    </row>
    <row r="16" spans="1:19" ht="12.75">
      <c r="A16" s="24" t="s">
        <v>12</v>
      </c>
      <c r="B16" s="25"/>
      <c r="C16" s="27" t="s">
        <v>18</v>
      </c>
      <c r="D16" s="5"/>
      <c r="E16" s="5"/>
      <c r="F16" s="5"/>
      <c r="G16" s="5"/>
      <c r="H16" s="5"/>
      <c r="I16" s="5"/>
      <c r="J16" s="5"/>
      <c r="K16" s="5"/>
      <c r="L16" s="5"/>
      <c r="M16" s="5"/>
      <c r="N16" s="1"/>
      <c r="O16" s="26" t="s">
        <v>1</v>
      </c>
      <c r="P16" s="5"/>
      <c r="Q16" s="5" t="s">
        <v>7</v>
      </c>
      <c r="R16" s="23"/>
      <c r="S16" s="54" t="s">
        <v>48</v>
      </c>
    </row>
    <row r="17" spans="1:19" ht="12.75">
      <c r="A17" s="24"/>
      <c r="B17" s="25"/>
      <c r="C17" s="27"/>
      <c r="D17" s="5"/>
      <c r="E17" s="5"/>
      <c r="F17" s="5"/>
      <c r="G17" s="5"/>
      <c r="H17" s="5"/>
      <c r="I17" s="5"/>
      <c r="J17" s="5"/>
      <c r="K17" s="5"/>
      <c r="L17" s="5"/>
      <c r="M17" s="5"/>
      <c r="N17" s="5"/>
      <c r="O17" s="26"/>
      <c r="P17" s="5"/>
      <c r="Q17" s="5"/>
      <c r="R17" s="23"/>
      <c r="S17" s="54"/>
    </row>
    <row r="18" spans="1:18" ht="12">
      <c r="A18" s="24" t="s">
        <v>11</v>
      </c>
      <c r="B18" s="25"/>
      <c r="C18" s="27" t="s">
        <v>19</v>
      </c>
      <c r="D18" s="5"/>
      <c r="E18" s="5"/>
      <c r="F18" s="5"/>
      <c r="G18" s="5"/>
      <c r="H18" s="5"/>
      <c r="I18" s="5"/>
      <c r="J18" s="5"/>
      <c r="K18" s="5"/>
      <c r="L18" s="5"/>
      <c r="M18" s="5"/>
      <c r="N18" s="2"/>
      <c r="O18" s="28" t="s">
        <v>15</v>
      </c>
      <c r="P18" s="5"/>
      <c r="Q18" s="5" t="s">
        <v>7</v>
      </c>
      <c r="R18" s="23"/>
    </row>
    <row r="19" spans="1:18" ht="12">
      <c r="A19" s="24"/>
      <c r="B19" s="25"/>
      <c r="C19" s="5"/>
      <c r="D19" s="5"/>
      <c r="E19" s="5"/>
      <c r="F19" s="5"/>
      <c r="G19" s="5"/>
      <c r="H19" s="5"/>
      <c r="I19" s="5"/>
      <c r="J19" s="5"/>
      <c r="K19" s="5"/>
      <c r="L19" s="5"/>
      <c r="M19" s="5"/>
      <c r="N19" s="25"/>
      <c r="O19" s="26"/>
      <c r="P19" s="5"/>
      <c r="Q19" s="5"/>
      <c r="R19" s="23"/>
    </row>
    <row r="20" spans="1:18" ht="12">
      <c r="A20" s="24" t="s">
        <v>3</v>
      </c>
      <c r="B20" s="25"/>
      <c r="C20" s="5" t="s">
        <v>20</v>
      </c>
      <c r="D20" s="5"/>
      <c r="E20" s="5"/>
      <c r="F20" s="5"/>
      <c r="G20" s="5"/>
      <c r="H20" s="5"/>
      <c r="I20" s="5"/>
      <c r="J20" s="5"/>
      <c r="K20" s="5"/>
      <c r="L20" s="5"/>
      <c r="M20" s="5"/>
      <c r="N20" s="1"/>
      <c r="O20" s="26" t="s">
        <v>0</v>
      </c>
      <c r="P20" s="5"/>
      <c r="Q20" s="5" t="s">
        <v>7</v>
      </c>
      <c r="R20" s="23"/>
    </row>
    <row r="21" spans="1:26" ht="12">
      <c r="A21" s="24"/>
      <c r="B21" s="25"/>
      <c r="C21" s="5"/>
      <c r="D21" s="5"/>
      <c r="E21" s="5"/>
      <c r="F21" s="5"/>
      <c r="G21" s="5"/>
      <c r="H21" s="5"/>
      <c r="I21" s="5"/>
      <c r="J21" s="5"/>
      <c r="K21" s="5"/>
      <c r="L21" s="5"/>
      <c r="M21" s="5"/>
      <c r="N21" s="5"/>
      <c r="O21" s="26"/>
      <c r="P21" s="5"/>
      <c r="Q21" s="5"/>
      <c r="R21" s="23"/>
      <c r="Y21" s="52" t="s">
        <v>40</v>
      </c>
      <c r="Z21" s="52" t="s">
        <v>40</v>
      </c>
    </row>
    <row r="22" spans="1:29" ht="12">
      <c r="A22" s="24" t="s">
        <v>5</v>
      </c>
      <c r="B22" s="25"/>
      <c r="C22" s="5" t="s">
        <v>21</v>
      </c>
      <c r="D22" s="5"/>
      <c r="E22" s="5"/>
      <c r="F22" s="5"/>
      <c r="G22" s="5"/>
      <c r="H22" s="5"/>
      <c r="I22" s="5"/>
      <c r="J22" s="5"/>
      <c r="K22" s="5"/>
      <c r="L22" s="5"/>
      <c r="M22" s="5"/>
      <c r="N22" s="4">
        <f>IF($C$23="L",$AC$23,IF($C$23="B",$AC$24,$AC$25))</f>
        <v>0</v>
      </c>
      <c r="O22" s="26" t="s">
        <v>6</v>
      </c>
      <c r="P22" s="5"/>
      <c r="Q22" s="27" t="s">
        <v>8</v>
      </c>
      <c r="R22" s="23"/>
      <c r="U22" s="52" t="s">
        <v>39</v>
      </c>
      <c r="V22" s="52" t="s">
        <v>44</v>
      </c>
      <c r="W22" s="52" t="s">
        <v>45</v>
      </c>
      <c r="X22" s="52" t="s">
        <v>46</v>
      </c>
      <c r="Y22" s="52" t="s">
        <v>42</v>
      </c>
      <c r="Z22" s="52" t="s">
        <v>43</v>
      </c>
      <c r="AB22" s="52" t="s">
        <v>41</v>
      </c>
      <c r="AC22" s="52" t="s">
        <v>52</v>
      </c>
    </row>
    <row r="23" spans="1:29" ht="12">
      <c r="A23" s="24"/>
      <c r="B23" s="25"/>
      <c r="C23" s="45"/>
      <c r="D23" s="27" t="s">
        <v>35</v>
      </c>
      <c r="E23" s="5"/>
      <c r="F23" s="5"/>
      <c r="G23" s="5"/>
      <c r="H23" s="5"/>
      <c r="I23" s="5"/>
      <c r="J23" s="5"/>
      <c r="K23" s="5"/>
      <c r="L23" s="5"/>
      <c r="M23" s="5"/>
      <c r="N23" s="49"/>
      <c r="O23" s="29"/>
      <c r="P23" s="5"/>
      <c r="Q23" s="27"/>
      <c r="R23" s="23"/>
      <c r="S23" s="52" t="s">
        <v>22</v>
      </c>
      <c r="U23" s="52">
        <v>25</v>
      </c>
      <c r="V23" s="52">
        <v>100</v>
      </c>
      <c r="W23" s="52">
        <v>500</v>
      </c>
      <c r="X23" s="52">
        <f>IF($C$25=1,1,2)</f>
        <v>2</v>
      </c>
      <c r="Y23" s="55">
        <f>IF($N$16/52&gt;U23,$N$16/52,U23)</f>
        <v>25</v>
      </c>
      <c r="Z23" s="55">
        <f>IF(Y23&lt;$N$16,Y23,$N$16)</f>
        <v>0</v>
      </c>
      <c r="AB23" s="56">
        <f>(Z23*V23*X23)+W23</f>
        <v>500</v>
      </c>
      <c r="AC23" s="56">
        <f>IF((Z23*V23*X23)&gt;1,AB23,0)</f>
        <v>0</v>
      </c>
    </row>
    <row r="24" spans="1:29" ht="12">
      <c r="A24" s="24"/>
      <c r="B24" s="25"/>
      <c r="C24" s="25"/>
      <c r="D24" s="27"/>
      <c r="E24" s="5"/>
      <c r="F24" s="5"/>
      <c r="G24" s="5"/>
      <c r="H24" s="5"/>
      <c r="I24" s="5"/>
      <c r="J24" s="5"/>
      <c r="K24" s="5"/>
      <c r="L24" s="5"/>
      <c r="M24" s="5"/>
      <c r="N24" s="47"/>
      <c r="O24" s="29"/>
      <c r="P24" s="5"/>
      <c r="Q24" s="27"/>
      <c r="R24" s="23"/>
      <c r="S24" s="52" t="s">
        <v>23</v>
      </c>
      <c r="U24" s="52">
        <v>800</v>
      </c>
      <c r="V24" s="52">
        <v>100</v>
      </c>
      <c r="W24" s="52">
        <v>500</v>
      </c>
      <c r="X24" s="52">
        <f>IF($C$25=1,1,2)</f>
        <v>2</v>
      </c>
      <c r="Y24" s="55">
        <f>IF($N$16/52&gt;U24,$N$16/52,U24)</f>
        <v>800</v>
      </c>
      <c r="Z24" s="55">
        <f>IF(Y24&lt;$N$16,Y24,$N$16)</f>
        <v>0</v>
      </c>
      <c r="AB24" s="56">
        <f>(Z24*V24*X24)+W24</f>
        <v>500</v>
      </c>
      <c r="AC24" s="56">
        <f>IF((Z24*V24*X24)&gt;1,AB24,0)</f>
        <v>0</v>
      </c>
    </row>
    <row r="25" spans="1:29" ht="12">
      <c r="A25" s="24"/>
      <c r="B25" s="25"/>
      <c r="C25" s="3"/>
      <c r="D25" s="27" t="s">
        <v>24</v>
      </c>
      <c r="E25" s="5"/>
      <c r="F25" s="5"/>
      <c r="G25" s="5"/>
      <c r="H25" s="5"/>
      <c r="I25" s="5"/>
      <c r="J25" s="5"/>
      <c r="K25" s="5"/>
      <c r="L25" s="5"/>
      <c r="M25" s="5"/>
      <c r="N25" s="46"/>
      <c r="O25" s="29"/>
      <c r="P25" s="5"/>
      <c r="Q25" s="27"/>
      <c r="R25" s="23"/>
      <c r="S25" s="52" t="s">
        <v>25</v>
      </c>
      <c r="U25" s="52">
        <v>1400</v>
      </c>
      <c r="V25" s="52">
        <v>100</v>
      </c>
      <c r="W25" s="52">
        <v>500</v>
      </c>
      <c r="X25" s="52">
        <f>IF($C$25=1,1,2)</f>
        <v>2</v>
      </c>
      <c r="Y25" s="55">
        <f>IF($N$16/52&gt;U25,$N$16/52,U25)</f>
        <v>1400</v>
      </c>
      <c r="Z25" s="55">
        <f>IF(Y25&lt;$N$16,Y25,$N$16)</f>
        <v>0</v>
      </c>
      <c r="AB25" s="56">
        <f>(Z25*V25*X25)+W25</f>
        <v>500</v>
      </c>
      <c r="AC25" s="56">
        <f>IF((Z25*V25*X25)&gt;1,AB25,0)</f>
        <v>0</v>
      </c>
    </row>
    <row r="26" spans="1:18" ht="7.5" customHeight="1">
      <c r="A26" s="21"/>
      <c r="B26" s="5"/>
      <c r="C26" s="5"/>
      <c r="D26" s="5"/>
      <c r="E26" s="5"/>
      <c r="F26" s="5"/>
      <c r="G26" s="5"/>
      <c r="H26" s="5"/>
      <c r="I26" s="5"/>
      <c r="J26" s="5"/>
      <c r="K26" s="5"/>
      <c r="L26" s="5"/>
      <c r="M26" s="5"/>
      <c r="N26" s="48"/>
      <c r="O26" s="26"/>
      <c r="P26" s="5"/>
      <c r="R26" s="23"/>
    </row>
    <row r="27" spans="1:18" ht="12">
      <c r="A27" s="21" t="s">
        <v>13</v>
      </c>
      <c r="B27" s="5"/>
      <c r="C27" s="27" t="s">
        <v>36</v>
      </c>
      <c r="D27" s="5"/>
      <c r="E27" s="5"/>
      <c r="F27" s="5"/>
      <c r="G27" s="5"/>
      <c r="H27" s="5"/>
      <c r="I27" s="5"/>
      <c r="J27" s="5"/>
      <c r="K27" s="5"/>
      <c r="L27" s="5"/>
      <c r="M27" s="5"/>
      <c r="N27" s="4">
        <f>IF(N18&gt;=12,N16,N16/12*(N18+1))</f>
        <v>0</v>
      </c>
      <c r="O27" s="26" t="s">
        <v>1</v>
      </c>
      <c r="P27" s="5"/>
      <c r="Q27" s="5" t="s">
        <v>8</v>
      </c>
      <c r="R27" s="23"/>
    </row>
    <row r="28" spans="1:18" ht="12">
      <c r="A28" s="21"/>
      <c r="B28" s="5"/>
      <c r="C28" s="5"/>
      <c r="D28" s="5"/>
      <c r="E28" s="5"/>
      <c r="F28" s="5"/>
      <c r="G28" s="5"/>
      <c r="H28" s="5"/>
      <c r="I28" s="5"/>
      <c r="J28" s="5"/>
      <c r="K28" s="5"/>
      <c r="L28" s="5"/>
      <c r="M28" s="5"/>
      <c r="N28" s="5"/>
      <c r="O28" s="26"/>
      <c r="P28" s="5"/>
      <c r="Q28" s="5"/>
      <c r="R28" s="23"/>
    </row>
    <row r="29" spans="1:18" ht="12.75" thickBot="1">
      <c r="A29" s="21"/>
      <c r="B29" s="5"/>
      <c r="C29" s="5"/>
      <c r="D29" s="5"/>
      <c r="E29" s="5"/>
      <c r="F29" s="5"/>
      <c r="G29" s="5"/>
      <c r="H29" s="5"/>
      <c r="I29" s="5"/>
      <c r="J29" s="5"/>
      <c r="K29" s="5"/>
      <c r="L29" s="5"/>
      <c r="M29" s="5"/>
      <c r="N29" s="5"/>
      <c r="O29" s="26"/>
      <c r="P29" s="5"/>
      <c r="Q29" s="5"/>
      <c r="R29" s="23"/>
    </row>
    <row r="30" spans="1:18" ht="13.5" thickBot="1">
      <c r="A30" s="21" t="s">
        <v>2</v>
      </c>
      <c r="B30" s="5"/>
      <c r="C30" s="30" t="s">
        <v>10</v>
      </c>
      <c r="D30" s="5"/>
      <c r="E30" s="5"/>
      <c r="F30" s="5"/>
      <c r="G30" s="5"/>
      <c r="H30" s="5"/>
      <c r="I30" s="5"/>
      <c r="J30" s="5"/>
      <c r="K30" s="5"/>
      <c r="L30" s="5"/>
      <c r="M30" s="5"/>
      <c r="N30" s="6">
        <f>(N14*N27)+(N20*N27)+N22</f>
        <v>0</v>
      </c>
      <c r="O30" s="26" t="s">
        <v>6</v>
      </c>
      <c r="P30" s="5"/>
      <c r="Q30" s="5" t="s">
        <v>8</v>
      </c>
      <c r="R30" s="23"/>
    </row>
    <row r="31" spans="1:18" ht="6.75" customHeight="1">
      <c r="A31" s="31"/>
      <c r="B31" s="32"/>
      <c r="C31" s="32"/>
      <c r="D31" s="32"/>
      <c r="E31" s="32"/>
      <c r="F31" s="32"/>
      <c r="G31" s="32"/>
      <c r="H31" s="32"/>
      <c r="I31" s="32"/>
      <c r="J31" s="32"/>
      <c r="K31" s="32"/>
      <c r="L31" s="32"/>
      <c r="M31" s="32"/>
      <c r="N31" s="32"/>
      <c r="O31" s="33"/>
      <c r="P31" s="32"/>
      <c r="Q31" s="32"/>
      <c r="R31" s="34"/>
    </row>
    <row r="32" spans="1:18" ht="6.75" customHeight="1">
      <c r="A32" s="5"/>
      <c r="B32" s="5"/>
      <c r="C32" s="5"/>
      <c r="D32" s="5"/>
      <c r="E32" s="5"/>
      <c r="F32" s="5"/>
      <c r="G32" s="5"/>
      <c r="H32" s="5"/>
      <c r="I32" s="5"/>
      <c r="J32" s="5"/>
      <c r="K32" s="5"/>
      <c r="L32" s="5"/>
      <c r="M32" s="5"/>
      <c r="N32" s="5"/>
      <c r="O32" s="22"/>
      <c r="P32" s="5"/>
      <c r="Q32" s="5"/>
      <c r="R32" s="5"/>
    </row>
    <row r="33" spans="1:18" ht="12">
      <c r="A33" s="5"/>
      <c r="B33" s="5"/>
      <c r="C33" s="5"/>
      <c r="D33" s="5"/>
      <c r="E33" s="5"/>
      <c r="F33" s="5"/>
      <c r="G33" s="5"/>
      <c r="H33" s="5"/>
      <c r="I33" s="5"/>
      <c r="J33" s="5"/>
      <c r="K33" s="5"/>
      <c r="L33" s="5"/>
      <c r="M33" s="5"/>
      <c r="N33" s="5"/>
      <c r="O33" s="22"/>
      <c r="P33" s="5"/>
      <c r="Q33" s="5"/>
      <c r="R33" s="5"/>
    </row>
    <row r="34" spans="1:18" ht="12.75">
      <c r="A34" s="35" t="s">
        <v>27</v>
      </c>
      <c r="B34" s="5"/>
      <c r="C34" s="5"/>
      <c r="D34" s="5"/>
      <c r="E34" s="5"/>
      <c r="F34" s="5"/>
      <c r="G34" s="5"/>
      <c r="H34" s="5"/>
      <c r="I34" s="5"/>
      <c r="J34" s="5"/>
      <c r="K34" s="5"/>
      <c r="L34" s="5"/>
      <c r="M34" s="5"/>
      <c r="N34" s="5"/>
      <c r="O34" s="22"/>
      <c r="P34" s="5"/>
      <c r="Q34" s="5"/>
      <c r="R34" s="5"/>
    </row>
    <row r="35" ht="6.75" customHeight="1"/>
    <row r="36" spans="1:18" ht="54.75" customHeight="1">
      <c r="A36" s="65" t="s">
        <v>30</v>
      </c>
      <c r="B36" s="65"/>
      <c r="C36" s="65"/>
      <c r="D36" s="65"/>
      <c r="E36" s="65"/>
      <c r="F36" s="65"/>
      <c r="G36" s="65"/>
      <c r="H36" s="65"/>
      <c r="I36" s="65"/>
      <c r="J36" s="65"/>
      <c r="K36" s="65"/>
      <c r="L36" s="65"/>
      <c r="M36" s="65"/>
      <c r="N36" s="65"/>
      <c r="O36" s="65"/>
      <c r="P36" s="65"/>
      <c r="Q36" s="65"/>
      <c r="R36" s="65"/>
    </row>
    <row r="37" spans="1:18" ht="39" customHeight="1">
      <c r="A37" s="65" t="s">
        <v>53</v>
      </c>
      <c r="B37" s="65"/>
      <c r="C37" s="65"/>
      <c r="D37" s="65"/>
      <c r="E37" s="65"/>
      <c r="F37" s="65"/>
      <c r="G37" s="65"/>
      <c r="H37" s="65"/>
      <c r="I37" s="65"/>
      <c r="J37" s="65"/>
      <c r="K37" s="65"/>
      <c r="L37" s="65"/>
      <c r="M37" s="65"/>
      <c r="N37" s="65"/>
      <c r="O37" s="65"/>
      <c r="P37" s="65"/>
      <c r="Q37" s="65"/>
      <c r="R37" s="65"/>
    </row>
    <row r="38" spans="1:18" ht="6.75" customHeight="1">
      <c r="A38" s="36"/>
      <c r="B38" s="36"/>
      <c r="C38" s="36"/>
      <c r="D38" s="36"/>
      <c r="E38" s="36"/>
      <c r="F38" s="36"/>
      <c r="G38" s="36"/>
      <c r="H38" s="36"/>
      <c r="I38" s="36"/>
      <c r="J38" s="36"/>
      <c r="K38" s="36"/>
      <c r="L38" s="36"/>
      <c r="M38" s="36"/>
      <c r="N38" s="36"/>
      <c r="O38" s="36"/>
      <c r="P38" s="36"/>
      <c r="Q38" s="36"/>
      <c r="R38" s="36"/>
    </row>
    <row r="39" spans="1:18" ht="30.75" customHeight="1">
      <c r="A39" s="65" t="s">
        <v>31</v>
      </c>
      <c r="B39" s="65"/>
      <c r="C39" s="65"/>
      <c r="D39" s="65"/>
      <c r="E39" s="65"/>
      <c r="F39" s="65"/>
      <c r="G39" s="65"/>
      <c r="H39" s="65"/>
      <c r="I39" s="65"/>
      <c r="J39" s="65"/>
      <c r="K39" s="65"/>
      <c r="L39" s="65"/>
      <c r="M39" s="65"/>
      <c r="N39" s="65"/>
      <c r="O39" s="65"/>
      <c r="P39" s="65"/>
      <c r="Q39" s="65"/>
      <c r="R39" s="65"/>
    </row>
    <row r="40" ht="6.75" customHeight="1"/>
    <row r="41" spans="1:18" ht="69" customHeight="1">
      <c r="A41" s="67" t="s">
        <v>33</v>
      </c>
      <c r="B41" s="67"/>
      <c r="C41" s="67"/>
      <c r="D41" s="67"/>
      <c r="E41" s="67"/>
      <c r="F41" s="67"/>
      <c r="G41" s="67"/>
      <c r="H41" s="67"/>
      <c r="I41" s="67"/>
      <c r="J41" s="67"/>
      <c r="K41" s="67"/>
      <c r="L41" s="67"/>
      <c r="M41" s="67"/>
      <c r="N41" s="67"/>
      <c r="O41" s="67"/>
      <c r="P41" s="67"/>
      <c r="Q41" s="67"/>
      <c r="R41" s="67"/>
    </row>
    <row r="42" ht="6.75" customHeight="1"/>
    <row r="43" spans="1:18" ht="12.75" customHeight="1">
      <c r="A43" s="68" t="s">
        <v>32</v>
      </c>
      <c r="B43" s="69"/>
      <c r="C43" s="69"/>
      <c r="D43" s="69"/>
      <c r="E43" s="69"/>
      <c r="F43" s="69"/>
      <c r="G43" s="69"/>
      <c r="H43" s="69"/>
      <c r="I43" s="69"/>
      <c r="J43" s="69"/>
      <c r="K43" s="69"/>
      <c r="L43" s="69"/>
      <c r="M43" s="69"/>
      <c r="N43" s="69"/>
      <c r="O43" s="69"/>
      <c r="P43" s="69"/>
      <c r="Q43" s="69"/>
      <c r="R43" s="69"/>
    </row>
    <row r="44" ht="6.75" customHeight="1">
      <c r="A44" s="37"/>
    </row>
    <row r="45" spans="1:18" ht="42" customHeight="1">
      <c r="A45" s="67" t="s">
        <v>34</v>
      </c>
      <c r="B45" s="67"/>
      <c r="C45" s="67"/>
      <c r="D45" s="67"/>
      <c r="E45" s="67"/>
      <c r="F45" s="67"/>
      <c r="G45" s="67"/>
      <c r="H45" s="67"/>
      <c r="I45" s="67"/>
      <c r="J45" s="67"/>
      <c r="K45" s="67"/>
      <c r="L45" s="67"/>
      <c r="M45" s="67"/>
      <c r="N45" s="67"/>
      <c r="O45" s="67"/>
      <c r="P45" s="67"/>
      <c r="Q45" s="67"/>
      <c r="R45" s="67"/>
    </row>
    <row r="46" ht="6.75" customHeight="1"/>
    <row r="47" spans="1:18" ht="12.75">
      <c r="A47" s="35"/>
      <c r="B47" s="38"/>
      <c r="C47" s="38"/>
      <c r="D47" s="38"/>
      <c r="E47" s="38"/>
      <c r="R47" s="42" t="s">
        <v>47</v>
      </c>
    </row>
    <row r="48" spans="1:5" ht="12.75">
      <c r="A48" s="35"/>
      <c r="B48" s="38"/>
      <c r="C48" s="38"/>
      <c r="D48" s="38"/>
      <c r="E48" s="38"/>
    </row>
    <row r="49" spans="1:5" ht="12.75">
      <c r="A49" s="35"/>
      <c r="B49" s="38"/>
      <c r="C49" s="38"/>
      <c r="D49" s="38"/>
      <c r="E49" s="38"/>
    </row>
    <row r="50" spans="1:5" ht="12.75">
      <c r="A50" s="35"/>
      <c r="B50" s="38"/>
      <c r="C50" s="38"/>
      <c r="D50" s="38"/>
      <c r="E50" s="38"/>
    </row>
    <row r="51" spans="1:5" ht="12.75">
      <c r="A51" s="35"/>
      <c r="B51" s="38"/>
      <c r="C51" s="38"/>
      <c r="D51" s="38"/>
      <c r="E51" s="38"/>
    </row>
    <row r="52" spans="1:5" ht="12.75">
      <c r="A52" s="35"/>
      <c r="B52" s="38"/>
      <c r="C52" s="38"/>
      <c r="D52" s="38"/>
      <c r="E52" s="38"/>
    </row>
    <row r="53" spans="1:5" ht="12.75">
      <c r="A53" s="35" t="s">
        <v>28</v>
      </c>
      <c r="B53" s="38"/>
      <c r="C53" s="38"/>
      <c r="D53" s="38"/>
      <c r="E53" s="38"/>
    </row>
    <row r="54" spans="1:5" ht="6.75" customHeight="1">
      <c r="A54" s="35"/>
      <c r="B54" s="38"/>
      <c r="C54" s="38"/>
      <c r="D54" s="38"/>
      <c r="E54" s="38"/>
    </row>
    <row r="55" spans="1:18" ht="12">
      <c r="A55" s="70" t="s">
        <v>38</v>
      </c>
      <c r="B55" s="70"/>
      <c r="C55" s="70"/>
      <c r="D55" s="70"/>
      <c r="E55" s="70"/>
      <c r="F55" s="59"/>
      <c r="G55" s="59"/>
      <c r="H55" s="59"/>
      <c r="I55" s="59"/>
      <c r="J55" s="59"/>
      <c r="K55" s="59"/>
      <c r="L55" s="59"/>
      <c r="M55" s="59"/>
      <c r="N55" s="59"/>
      <c r="O55" s="59"/>
      <c r="P55" s="59"/>
      <c r="Q55" s="59"/>
      <c r="R55" s="59"/>
    </row>
    <row r="56" spans="1:18" ht="52.5" customHeight="1">
      <c r="A56" s="70"/>
      <c r="B56" s="70"/>
      <c r="C56" s="70"/>
      <c r="D56" s="70"/>
      <c r="E56" s="70"/>
      <c r="F56" s="59"/>
      <c r="G56" s="59"/>
      <c r="H56" s="59"/>
      <c r="I56" s="59"/>
      <c r="J56" s="59"/>
      <c r="K56" s="59"/>
      <c r="L56" s="59"/>
      <c r="M56" s="59"/>
      <c r="N56" s="59"/>
      <c r="O56" s="59"/>
      <c r="P56" s="59"/>
      <c r="Q56" s="59"/>
      <c r="R56" s="59"/>
    </row>
    <row r="57" spans="1:5" ht="6.75" customHeight="1">
      <c r="A57" s="35"/>
      <c r="B57" s="38"/>
      <c r="C57" s="38"/>
      <c r="D57" s="38"/>
      <c r="E57" s="38"/>
    </row>
    <row r="58" spans="1:18" ht="12">
      <c r="A58" s="71" t="s">
        <v>37</v>
      </c>
      <c r="B58" s="72"/>
      <c r="C58" s="72"/>
      <c r="D58" s="72"/>
      <c r="E58" s="72"/>
      <c r="F58" s="59"/>
      <c r="G58" s="59"/>
      <c r="H58" s="59"/>
      <c r="I58" s="59"/>
      <c r="J58" s="59"/>
      <c r="K58" s="59"/>
      <c r="L58" s="59"/>
      <c r="M58" s="59"/>
      <c r="N58" s="59"/>
      <c r="O58" s="59"/>
      <c r="P58" s="59"/>
      <c r="Q58" s="59"/>
      <c r="R58" s="59"/>
    </row>
    <row r="59" spans="1:18" ht="27.75" customHeight="1">
      <c r="A59" s="72"/>
      <c r="B59" s="72"/>
      <c r="C59" s="72"/>
      <c r="D59" s="72"/>
      <c r="E59" s="72"/>
      <c r="F59" s="59"/>
      <c r="G59" s="59"/>
      <c r="H59" s="59"/>
      <c r="I59" s="59"/>
      <c r="J59" s="59"/>
      <c r="K59" s="59"/>
      <c r="L59" s="59"/>
      <c r="M59" s="59"/>
      <c r="N59" s="59"/>
      <c r="O59" s="59"/>
      <c r="P59" s="59"/>
      <c r="Q59" s="59"/>
      <c r="R59" s="59"/>
    </row>
    <row r="60" spans="1:5" ht="6.75" customHeight="1">
      <c r="A60" s="39"/>
      <c r="B60" s="39"/>
      <c r="C60" s="39"/>
      <c r="D60" s="39"/>
      <c r="E60" s="39"/>
    </row>
    <row r="61" spans="1:18" ht="12">
      <c r="A61" s="58" t="s">
        <v>26</v>
      </c>
      <c r="B61" s="58"/>
      <c r="C61" s="58"/>
      <c r="D61" s="58"/>
      <c r="E61" s="58"/>
      <c r="F61" s="59"/>
      <c r="G61" s="59"/>
      <c r="H61" s="59"/>
      <c r="I61" s="59"/>
      <c r="J61" s="59"/>
      <c r="K61" s="59"/>
      <c r="L61" s="59"/>
      <c r="M61" s="59"/>
      <c r="N61" s="59"/>
      <c r="O61" s="59"/>
      <c r="P61" s="59"/>
      <c r="Q61" s="59"/>
      <c r="R61" s="59"/>
    </row>
    <row r="62" spans="1:18" ht="12">
      <c r="A62" s="58"/>
      <c r="B62" s="58"/>
      <c r="C62" s="58"/>
      <c r="D62" s="58"/>
      <c r="E62" s="58"/>
      <c r="F62" s="59"/>
      <c r="G62" s="59"/>
      <c r="H62" s="59"/>
      <c r="I62" s="59"/>
      <c r="J62" s="59"/>
      <c r="K62" s="59"/>
      <c r="L62" s="59"/>
      <c r="M62" s="59"/>
      <c r="N62" s="59"/>
      <c r="O62" s="59"/>
      <c r="P62" s="59"/>
      <c r="Q62" s="59"/>
      <c r="R62" s="59"/>
    </row>
    <row r="63" spans="1:18" ht="12">
      <c r="A63" s="58"/>
      <c r="B63" s="58"/>
      <c r="C63" s="58"/>
      <c r="D63" s="58"/>
      <c r="E63" s="58"/>
      <c r="F63" s="59"/>
      <c r="G63" s="59"/>
      <c r="H63" s="59"/>
      <c r="I63" s="59"/>
      <c r="J63" s="59"/>
      <c r="K63" s="59"/>
      <c r="L63" s="59"/>
      <c r="M63" s="59"/>
      <c r="N63" s="59"/>
      <c r="O63" s="59"/>
      <c r="P63" s="59"/>
      <c r="Q63" s="59"/>
      <c r="R63" s="59"/>
    </row>
    <row r="64" spans="2:5" ht="9" customHeight="1">
      <c r="B64" s="40"/>
      <c r="C64" s="40"/>
      <c r="D64" s="40"/>
      <c r="E64" s="41"/>
    </row>
    <row r="65" ht="12">
      <c r="R65" s="42"/>
    </row>
  </sheetData>
  <sheetProtection password="9AFD" sheet="1"/>
  <protectedRanges>
    <protectedRange password="CB6F" sqref="N14 N16 N18 N20 N22:N25" name="bafu sperre aufhebend"/>
  </protectedRanges>
  <mergeCells count="13">
    <mergeCell ref="A45:R45"/>
    <mergeCell ref="A55:R56"/>
    <mergeCell ref="A58:R59"/>
    <mergeCell ref="A61:R63"/>
    <mergeCell ref="O1:R1"/>
    <mergeCell ref="O3:R3"/>
    <mergeCell ref="A9:L9"/>
    <mergeCell ref="A36:R36"/>
    <mergeCell ref="A37:R37"/>
    <mergeCell ref="P2:R2"/>
    <mergeCell ref="A39:R39"/>
    <mergeCell ref="A41:R41"/>
    <mergeCell ref="A43:R43"/>
  </mergeCells>
  <dataValidations count="2">
    <dataValidation type="whole" operator="greaterThanOrEqual" allowBlank="1" showInputMessage="1" showErrorMessage="1" errorTitle="ganze Zahl" error="ganze Zahl, mindestens 0" sqref="N14 N20">
      <formula1>0</formula1>
    </dataValidation>
    <dataValidation operator="greaterThanOrEqual" allowBlank="1" errorTitle="ganze Zahl, min 2" error="ganze Zahl eingeben, mindestens 2 Monate" sqref="N18"/>
  </dataValidations>
  <printOptions/>
  <pageMargins left="0.25" right="0.25"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44" sqref="A44"/>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Chiresa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dc:creator>
  <cp:keywords/>
  <dc:description/>
  <cp:lastModifiedBy>u80718663</cp:lastModifiedBy>
  <cp:lastPrinted>2014-10-28T07:29:43Z</cp:lastPrinted>
  <dcterms:created xsi:type="dcterms:W3CDTF">2003-08-21T07:27:19Z</dcterms:created>
  <dcterms:modified xsi:type="dcterms:W3CDTF">2014-11-14T07:27:15Z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-1387156154</vt:i4>
  </property>
  <property fmtid="{D5CDD505-2E9C-101B-9397-08002B2CF9AE}" pid="3" name="_EmailSubject">
    <vt:lpwstr>Berechnung Sicherheitsleistung</vt:lpwstr>
  </property>
  <property fmtid="{D5CDD505-2E9C-101B-9397-08002B2CF9AE}" pid="4" name="_AuthorEmail">
    <vt:lpwstr>info@chiresa.ch</vt:lpwstr>
  </property>
  <property fmtid="{D5CDD505-2E9C-101B-9397-08002B2CF9AE}" pid="5" name="_AuthorEmailDisplayName">
    <vt:lpwstr>Karin Hauri</vt:lpwstr>
  </property>
  <property fmtid="{D5CDD505-2E9C-101B-9397-08002B2CF9AE}" pid="6" name="_ReviewingToolsShownOnce">
    <vt:lpwstr/>
  </property>
  <property fmtid="{D5CDD505-2E9C-101B-9397-08002B2CF9AE}" pid="7" name="FSC#COOSYSTEM@1.1:Container">
    <vt:lpwstr>COO.2002.100.7.6509549</vt:lpwstr>
  </property>
  <property fmtid="{D5CDD505-2E9C-101B-9397-08002B2CF9AE}" pid="8" name="FSC#COOELAK@1.1001:Subject">
    <vt:lpwstr/>
  </property>
  <property fmtid="{D5CDD505-2E9C-101B-9397-08002B2CF9AE}" pid="9" name="FSC#COOELAK@1.1001:FileReference">
    <vt:lpwstr>finanzielle Garantie / 2007-00223/03/01/02/02</vt:lpwstr>
  </property>
  <property fmtid="{D5CDD505-2E9C-101B-9397-08002B2CF9AE}" pid="10" name="FSC#COOELAK@1.1001:FileRefYear">
    <vt:lpwstr>2007</vt:lpwstr>
  </property>
  <property fmtid="{D5CDD505-2E9C-101B-9397-08002B2CF9AE}" pid="11" name="FSC#COOELAK@1.1001:FileRefOrdinal">
    <vt:lpwstr>30590</vt:lpwstr>
  </property>
  <property fmtid="{D5CDD505-2E9C-101B-9397-08002B2CF9AE}" pid="12" name="FSC#COOELAK@1.1001:FileRefOU">
    <vt:lpwstr>Abfall und Rohstoffe</vt:lpwstr>
  </property>
  <property fmtid="{D5CDD505-2E9C-101B-9397-08002B2CF9AE}" pid="13" name="FSC#COOELAK@1.1001:Organization">
    <vt:lpwstr/>
  </property>
  <property fmtid="{D5CDD505-2E9C-101B-9397-08002B2CF9AE}" pid="14" name="FSC#COOELAK@1.1001:Owner">
    <vt:lpwstr> Wysser</vt:lpwstr>
  </property>
  <property fmtid="{D5CDD505-2E9C-101B-9397-08002B2CF9AE}" pid="15" name="FSC#COOELAK@1.1001:OwnerExtension">
    <vt:lpwstr/>
  </property>
  <property fmtid="{D5CDD505-2E9C-101B-9397-08002B2CF9AE}" pid="16" name="FSC#COOELAK@1.1001:OwnerFaxExtension">
    <vt:lpwstr/>
  </property>
  <property fmtid="{D5CDD505-2E9C-101B-9397-08002B2CF9AE}" pid="17" name="FSC#COOELAK@1.1001:DispatchedBy">
    <vt:lpwstr/>
  </property>
  <property fmtid="{D5CDD505-2E9C-101B-9397-08002B2CF9AE}" pid="18" name="FSC#COOELAK@1.1001:DispatchedAt">
    <vt:lpwstr/>
  </property>
  <property fmtid="{D5CDD505-2E9C-101B-9397-08002B2CF9AE}" pid="19" name="FSC#COOELAK@1.1001:ApprovedBy">
    <vt:lpwstr/>
  </property>
  <property fmtid="{D5CDD505-2E9C-101B-9397-08002B2CF9AE}" pid="20" name="FSC#COOELAK@1.1001:ApprovedAt">
    <vt:lpwstr/>
  </property>
  <property fmtid="{D5CDD505-2E9C-101B-9397-08002B2CF9AE}" pid="21" name="FSC#COOELAK@1.1001:Department">
    <vt:lpwstr>Abfall und Rohstoffe (ABRO)</vt:lpwstr>
  </property>
  <property fmtid="{D5CDD505-2E9C-101B-9397-08002B2CF9AE}" pid="22" name="FSC#COOELAK@1.1001:CreatedAt">
    <vt:lpwstr>31.10.2007 15:03:21</vt:lpwstr>
  </property>
  <property fmtid="{D5CDD505-2E9C-101B-9397-08002B2CF9AE}" pid="23" name="FSC#COOELAK@1.1001:OU">
    <vt:lpwstr>Grenzüberschreitender Verkehr (nicht im Organigramm) (ABRO)</vt:lpwstr>
  </property>
  <property fmtid="{D5CDD505-2E9C-101B-9397-08002B2CF9AE}" pid="24" name="FSC#COOELAK@1.1001:Priority">
    <vt:lpwstr/>
  </property>
  <property fmtid="{D5CDD505-2E9C-101B-9397-08002B2CF9AE}" pid="25" name="FSC#COOELAK@1.1001:ObjBarCode">
    <vt:lpwstr>*COO.2002.100.7.2244525*</vt:lpwstr>
  </property>
  <property fmtid="{D5CDD505-2E9C-101B-9397-08002B2CF9AE}" pid="26" name="FSC#COOELAK@1.1001:RefBarCode">
    <vt:lpwstr>*de_31.10.07_Anleitung für die Berechnung der Garantiesumme*</vt:lpwstr>
  </property>
  <property fmtid="{D5CDD505-2E9C-101B-9397-08002B2CF9AE}" pid="27" name="FSC#COOELAK@1.1001:FileRefBarCode">
    <vt:lpwstr>*finanzielle Garantie / 2007-00223/03/01/02/02*</vt:lpwstr>
  </property>
  <property fmtid="{D5CDD505-2E9C-101B-9397-08002B2CF9AE}" pid="28" name="FSC#COOELAK@1.1001:ExternalRef">
    <vt:lpwstr/>
  </property>
  <property fmtid="{D5CDD505-2E9C-101B-9397-08002B2CF9AE}" pid="29" name="FSC#COOELAK@1.1001:IncomingNumber">
    <vt:lpwstr/>
  </property>
  <property fmtid="{D5CDD505-2E9C-101B-9397-08002B2CF9AE}" pid="30" name="FSC#COOELAK@1.1001:IncomingSubject">
    <vt:lpwstr/>
  </property>
  <property fmtid="{D5CDD505-2E9C-101B-9397-08002B2CF9AE}" pid="31" name="FSC#COOELAK@1.1001:ProcessResponsible">
    <vt:lpwstr>Wysser, Monika</vt:lpwstr>
  </property>
  <property fmtid="{D5CDD505-2E9C-101B-9397-08002B2CF9AE}" pid="32" name="FSC#COOELAK@1.1001:ProcessResponsiblePhone">
    <vt:lpwstr/>
  </property>
  <property fmtid="{D5CDD505-2E9C-101B-9397-08002B2CF9AE}" pid="33" name="FSC#COOELAK@1.1001:ProcessResponsibleMail">
    <vt:lpwstr/>
  </property>
  <property fmtid="{D5CDD505-2E9C-101B-9397-08002B2CF9AE}" pid="34" name="FSC#COOELAK@1.1001:ProcessResponsibleFax">
    <vt:lpwstr/>
  </property>
  <property fmtid="{D5CDD505-2E9C-101B-9397-08002B2CF9AE}" pid="35" name="FSC#COOELAK@1.1001:ApproverFirstName">
    <vt:lpwstr/>
  </property>
  <property fmtid="{D5CDD505-2E9C-101B-9397-08002B2CF9AE}" pid="36" name="FSC#COOELAK@1.1001:ApproverSurName">
    <vt:lpwstr/>
  </property>
  <property fmtid="{D5CDD505-2E9C-101B-9397-08002B2CF9AE}" pid="37" name="FSC#COOELAK@1.1001:ApproverTitle">
    <vt:lpwstr/>
  </property>
  <property fmtid="{D5CDD505-2E9C-101B-9397-08002B2CF9AE}" pid="38" name="FSC#COOELAK@1.1001:ExternalDate">
    <vt:lpwstr/>
  </property>
  <property fmtid="{D5CDD505-2E9C-101B-9397-08002B2CF9AE}" pid="39" name="FSC#COOELAK@1.1001:SettlementApprovedAt">
    <vt:lpwstr/>
  </property>
  <property fmtid="{D5CDD505-2E9C-101B-9397-08002B2CF9AE}" pid="40" name="FSC#COOELAK@1.1001:BaseNumber">
    <vt:lpwstr>2007-00223/03/01/02/02</vt:lpwstr>
  </property>
  <property fmtid="{D5CDD505-2E9C-101B-9397-08002B2CF9AE}" pid="41" name="FSC#ELAKGOV@1.1001:PersonalSubjGender">
    <vt:lpwstr/>
  </property>
  <property fmtid="{D5CDD505-2E9C-101B-9397-08002B2CF9AE}" pid="42" name="FSC#ELAKGOV@1.1001:PersonalSubjFirstName">
    <vt:lpwstr/>
  </property>
  <property fmtid="{D5CDD505-2E9C-101B-9397-08002B2CF9AE}" pid="43" name="FSC#ELAKGOV@1.1001:PersonalSubjSurName">
    <vt:lpwstr/>
  </property>
  <property fmtid="{D5CDD505-2E9C-101B-9397-08002B2CF9AE}" pid="44" name="FSC#ELAKGOV@1.1001:PersonalSubjSalutation">
    <vt:lpwstr/>
  </property>
  <property fmtid="{D5CDD505-2E9C-101B-9397-08002B2CF9AE}" pid="45" name="FSC#ELAKGOV@1.1001:PersonalSubjAddress">
    <vt:lpwstr/>
  </property>
</Properties>
</file>