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DieseArbeitsmappe"/>
  <mc:AlternateContent xmlns:mc="http://schemas.openxmlformats.org/markup-compatibility/2006">
    <mc:Choice Requires="x15">
      <x15ac:absPath xmlns:x15ac="http://schemas.microsoft.com/office/spreadsheetml/2010/11/ac" url="\\adb.intra.admin.ch\userhome$\BAFU-01\U80864415\config\Desktop\"/>
    </mc:Choice>
  </mc:AlternateContent>
  <xr:revisionPtr revIDLastSave="0" documentId="13_ncr:1_{6CB700A1-2746-4640-8115-D9841F7E1949}" xr6:coauthVersionLast="47" xr6:coauthVersionMax="47" xr10:uidLastSave="{00000000-0000-0000-0000-000000000000}"/>
  <workbookProtection lockStructure="1"/>
  <bookViews>
    <workbookView xWindow="5070" yWindow="5070" windowWidth="28800" windowHeight="15345" tabRatio="606" xr2:uid="{00000000-000D-0000-FFFF-FFFF00000000}"/>
  </bookViews>
  <sheets>
    <sheet name="Contents" sheetId="9" r:id="rId1"/>
    <sheet name="Information and guidelines" sheetId="10" r:id="rId2"/>
    <sheet name="Identification and description" sheetId="33" r:id="rId3"/>
    <sheet name="Tonne-kilometre data" sheetId="39" r:id="rId4"/>
    <sheet name="Aircraft data" sheetId="36" r:id="rId5"/>
    <sheet name="Translations" sheetId="30" state="hidden" r:id="rId6"/>
    <sheet name="ApplicableConstants" sheetId="17" state="hidden" r:id="rId7"/>
    <sheet name="VersionDocumentation" sheetId="25" state="hidden" r:id="rId8"/>
  </sheets>
  <externalReferences>
    <externalReference r:id="rId9"/>
  </externalReferences>
  <definedNames>
    <definedName name="aviationauthorities">ApplicableConstants!$A$320:$A$435</definedName>
    <definedName name="BooleanValues">ApplicableConstants!$A$313:$A$316</definedName>
    <definedName name="CHconst_notonlist">ApplicableConstants!$A$4:$A$5</definedName>
    <definedName name="CNTR_Commercial">'[1]Identification and description'!$M$68</definedName>
    <definedName name="CNTR_PrimaryMP">'[1]Identification and description'!$M$13</definedName>
    <definedName name="commissiontool">ApplicableConstants!#REF!</definedName>
    <definedName name="CompetentAuthorities">ApplicableConstants!#REF!</definedName>
    <definedName name="DensMethod">ApplicableConstants!#REF!</definedName>
    <definedName name="_xlnm.Print_Area" localSheetId="4">'Aircraft data'!$B$2:$H$63</definedName>
    <definedName name="_xlnm.Print_Area" localSheetId="0">Contents!$B$2:$J$35</definedName>
    <definedName name="_xlnm.Print_Area" localSheetId="2">'Identification and description'!$B$3:$J$103</definedName>
    <definedName name="_xlnm.Print_Area" localSheetId="1">'Information and guidelines'!$A$2:$L$46</definedName>
    <definedName name="_xlnm.Print_Area" localSheetId="3">'Tonne-kilometre data'!$B$2:$L$126</definedName>
    <definedName name="_xlnm.Print_Area" localSheetId="7">VersionDocumentation!$A$1:$E$45</definedName>
    <definedName name="EUconst_Eligible">ApplicableConstants!#REF!</definedName>
    <definedName name="EUconst_ErrMsgNumerOfFlights">ApplicableConstants!#REF!</definedName>
    <definedName name="Euconst_MPReferenceDateTypes">ApplicableConstants!#REF!</definedName>
    <definedName name="Euconst_NA">ApplicableConstants!#REF!</definedName>
    <definedName name="EUconst_NotEligible">ApplicableConstants!#REF!</definedName>
    <definedName name="flighttypes">ApplicableConstants!#REF!</definedName>
    <definedName name="freightandmail">ApplicableConstants!#REF!</definedName>
    <definedName name="Frequency">ApplicableConstants!#REF!</definedName>
    <definedName name="indRange">ApplicableConstants!#REF!</definedName>
    <definedName name="Legalstatus">ApplicableConstants!#REF!</definedName>
    <definedName name="ManSys">ApplicableConstants!#REF!</definedName>
    <definedName name="MeasMethod">ApplicableConstants!#REF!</definedName>
    <definedName name="memberstates">ApplicableConstants!$A$9:$A$41</definedName>
    <definedName name="MSversiontracking">ApplicableConstants!#REF!</definedName>
    <definedName name="NewUpdate">ApplicableConstants!#REF!</definedName>
    <definedName name="not_on_the_list">ApplicableConstants!$A$4</definedName>
    <definedName name="notapplicable">ApplicableConstants!$A$308:$A$309</definedName>
    <definedName name="operationscope">ApplicableConstants!#REF!</definedName>
    <definedName name="operationsscope">ApplicableConstants!#REF!</definedName>
    <definedName name="opstatus">ApplicableConstants!#REF!</definedName>
    <definedName name="parameters">ApplicableConstants!#REF!</definedName>
    <definedName name="passengermass">ApplicableConstants!#REF!</definedName>
    <definedName name="ReportingYears">ApplicableConstants!#REF!</definedName>
    <definedName name="SelectPrimaryInfoSource">ApplicableConstants!#REF!</definedName>
    <definedName name="SourceClass">ApplicableConstants!#REF!</definedName>
    <definedName name="TankDataSource">ApplicableConstants!#REF!</definedName>
    <definedName name="Title">ApplicableConstants!$A$287:$A$294</definedName>
    <definedName name="TrueFalse">ApplicableConstants!$A$303:$A$304</definedName>
    <definedName name="UncertThreshold">ApplicableConstants!#REF!</definedName>
    <definedName name="UncertTierResult">ApplicableConstants!#REF!</definedName>
    <definedName name="UncertValue">ApplicableConstants!#REF!</definedName>
    <definedName name="UpliftDataSource">ApplicableConstants!#REF!</definedName>
    <definedName name="worldcountries">ApplicableConstants!$A$45:$A$283</definedName>
    <definedName name="YesNo">ApplicableConstants!$A$298:$A$300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18" i="39" l="1"/>
  <c r="L116" i="39"/>
  <c r="L114" i="39"/>
  <c r="E65" i="33"/>
  <c r="E64" i="33"/>
  <c r="C3" i="25"/>
  <c r="B14" i="10"/>
  <c r="B7" i="10"/>
  <c r="B6" i="10"/>
  <c r="B5" i="10"/>
  <c r="C18" i="9"/>
  <c r="H18" i="9"/>
  <c r="C19" i="33"/>
  <c r="J109" i="39"/>
  <c r="C6" i="39"/>
  <c r="F110" i="39"/>
  <c r="F116" i="39"/>
  <c r="G110" i="39"/>
  <c r="G116" i="39"/>
  <c r="H110" i="39"/>
  <c r="H116" i="39"/>
  <c r="I110" i="39"/>
  <c r="I116" i="39"/>
  <c r="J10" i="39"/>
  <c r="J11" i="39"/>
  <c r="J12" i="39"/>
  <c r="J13" i="39"/>
  <c r="J14" i="39"/>
  <c r="J15" i="39"/>
  <c r="J16" i="39"/>
  <c r="J17" i="39"/>
  <c r="J18" i="39"/>
  <c r="J19" i="39"/>
  <c r="J20" i="39"/>
  <c r="J21" i="39"/>
  <c r="J22" i="39"/>
  <c r="J23" i="39"/>
  <c r="J24" i="39"/>
  <c r="J25" i="39"/>
  <c r="J26" i="39"/>
  <c r="J27" i="39"/>
  <c r="J28" i="39"/>
  <c r="J29" i="39"/>
  <c r="J30" i="39"/>
  <c r="J31" i="39"/>
  <c r="J32" i="39"/>
  <c r="J33" i="39"/>
  <c r="J34" i="39"/>
  <c r="J35" i="39"/>
  <c r="J36" i="39"/>
  <c r="J37" i="39"/>
  <c r="J38" i="39"/>
  <c r="J39" i="39"/>
  <c r="J40" i="39"/>
  <c r="J41" i="39"/>
  <c r="J42" i="39"/>
  <c r="J43" i="39"/>
  <c r="J44" i="39"/>
  <c r="J45" i="39"/>
  <c r="J46" i="39"/>
  <c r="J47" i="39"/>
  <c r="J48" i="39"/>
  <c r="J49" i="39"/>
  <c r="J50" i="39"/>
  <c r="J51" i="39"/>
  <c r="J52" i="39"/>
  <c r="J53" i="39"/>
  <c r="J54" i="39"/>
  <c r="J55" i="39"/>
  <c r="J56" i="39"/>
  <c r="J57" i="39"/>
  <c r="J58" i="39"/>
  <c r="J59" i="39"/>
  <c r="J60" i="39"/>
  <c r="J61" i="39"/>
  <c r="J62" i="39"/>
  <c r="J63" i="39"/>
  <c r="J64" i="39"/>
  <c r="J65" i="39"/>
  <c r="J66" i="39"/>
  <c r="J67" i="39"/>
  <c r="J68" i="39"/>
  <c r="J69" i="39"/>
  <c r="J70" i="39"/>
  <c r="J71" i="39"/>
  <c r="J72" i="39"/>
  <c r="J73" i="39"/>
  <c r="J74" i="39"/>
  <c r="J75" i="39"/>
  <c r="J76" i="39"/>
  <c r="J77" i="39"/>
  <c r="J78" i="39"/>
  <c r="J79" i="39"/>
  <c r="J80" i="39"/>
  <c r="J81" i="39"/>
  <c r="J82" i="39"/>
  <c r="J83" i="39"/>
  <c r="J84" i="39"/>
  <c r="J85" i="39"/>
  <c r="J86" i="39"/>
  <c r="J87" i="39"/>
  <c r="J88" i="39"/>
  <c r="J89" i="39"/>
  <c r="J90" i="39"/>
  <c r="J91" i="39"/>
  <c r="J92" i="39"/>
  <c r="J93" i="39"/>
  <c r="J94" i="39"/>
  <c r="J95" i="39"/>
  <c r="J96" i="39"/>
  <c r="J97" i="39"/>
  <c r="J98" i="39"/>
  <c r="J99" i="39"/>
  <c r="J100" i="39"/>
  <c r="J101" i="39"/>
  <c r="J102" i="39"/>
  <c r="J103" i="39"/>
  <c r="J104" i="39"/>
  <c r="J105" i="39"/>
  <c r="J106" i="39"/>
  <c r="J107" i="39"/>
  <c r="J108" i="39"/>
  <c r="J110" i="39"/>
  <c r="J116" i="39"/>
  <c r="K10" i="39"/>
  <c r="K11" i="39"/>
  <c r="K12" i="39"/>
  <c r="K13" i="39"/>
  <c r="K14" i="39"/>
  <c r="K15" i="39"/>
  <c r="K16" i="39"/>
  <c r="K17" i="39"/>
  <c r="K18" i="39"/>
  <c r="K19" i="39"/>
  <c r="K20" i="39"/>
  <c r="K21" i="39"/>
  <c r="K22" i="39"/>
  <c r="K23" i="39"/>
  <c r="K24" i="39"/>
  <c r="K25" i="39"/>
  <c r="K26" i="39"/>
  <c r="K27" i="39"/>
  <c r="K28" i="39"/>
  <c r="K29" i="39"/>
  <c r="K30" i="39"/>
  <c r="K31" i="39"/>
  <c r="K32" i="39"/>
  <c r="K33" i="39"/>
  <c r="K34" i="39"/>
  <c r="K35" i="39"/>
  <c r="K36" i="39"/>
  <c r="K37" i="39"/>
  <c r="K38" i="39"/>
  <c r="K39" i="39"/>
  <c r="K40" i="39"/>
  <c r="K41" i="39"/>
  <c r="K42" i="39"/>
  <c r="K43" i="39"/>
  <c r="K44" i="39"/>
  <c r="K45" i="39"/>
  <c r="K46" i="39"/>
  <c r="K47" i="39"/>
  <c r="K48" i="39"/>
  <c r="K49" i="39"/>
  <c r="K50" i="39"/>
  <c r="K51" i="39"/>
  <c r="K52" i="39"/>
  <c r="K53" i="39"/>
  <c r="K54" i="39"/>
  <c r="K55" i="39"/>
  <c r="K56" i="39"/>
  <c r="K57" i="39"/>
  <c r="K58" i="39"/>
  <c r="K59" i="39"/>
  <c r="K60" i="39"/>
  <c r="K61" i="39"/>
  <c r="K62" i="39"/>
  <c r="K63" i="39"/>
  <c r="K64" i="39"/>
  <c r="K65" i="39"/>
  <c r="K66" i="39"/>
  <c r="K67" i="39"/>
  <c r="K68" i="39"/>
  <c r="K69" i="39"/>
  <c r="K70" i="39"/>
  <c r="K71" i="39"/>
  <c r="K72" i="39"/>
  <c r="K73" i="39"/>
  <c r="K74" i="39"/>
  <c r="K75" i="39"/>
  <c r="K76" i="39"/>
  <c r="K77" i="39"/>
  <c r="K78" i="39"/>
  <c r="K79" i="39"/>
  <c r="K80" i="39"/>
  <c r="K81" i="39"/>
  <c r="K82" i="39"/>
  <c r="K83" i="39"/>
  <c r="K84" i="39"/>
  <c r="K85" i="39"/>
  <c r="K86" i="39"/>
  <c r="K87" i="39"/>
  <c r="K88" i="39"/>
  <c r="K89" i="39"/>
  <c r="K90" i="39"/>
  <c r="K91" i="39"/>
  <c r="K92" i="39"/>
  <c r="K93" i="39"/>
  <c r="K94" i="39"/>
  <c r="K95" i="39"/>
  <c r="K96" i="39"/>
  <c r="K97" i="39"/>
  <c r="K98" i="39"/>
  <c r="K99" i="39"/>
  <c r="K100" i="39"/>
  <c r="K101" i="39"/>
  <c r="K102" i="39"/>
  <c r="K103" i="39"/>
  <c r="K104" i="39"/>
  <c r="K105" i="39"/>
  <c r="K106" i="39"/>
  <c r="K107" i="39"/>
  <c r="K108" i="39"/>
  <c r="K109" i="39"/>
  <c r="K110" i="39"/>
  <c r="K116" i="39"/>
  <c r="L10" i="39"/>
  <c r="L11" i="39"/>
  <c r="L12" i="39"/>
  <c r="L13" i="39"/>
  <c r="L14" i="39"/>
  <c r="L15" i="39"/>
  <c r="L16" i="39"/>
  <c r="L17" i="39"/>
  <c r="L18" i="39"/>
  <c r="L19" i="39"/>
  <c r="L20" i="39"/>
  <c r="L21" i="39"/>
  <c r="L22" i="39"/>
  <c r="L23" i="39"/>
  <c r="L24" i="39"/>
  <c r="L25" i="39"/>
  <c r="L26" i="39"/>
  <c r="L27" i="39"/>
  <c r="L28" i="39"/>
  <c r="L29" i="39"/>
  <c r="L30" i="39"/>
  <c r="L31" i="39"/>
  <c r="L32" i="39"/>
  <c r="L33" i="39"/>
  <c r="L34" i="39"/>
  <c r="L35" i="39"/>
  <c r="L36" i="39"/>
  <c r="L37" i="39"/>
  <c r="L38" i="39"/>
  <c r="L39" i="39"/>
  <c r="L40" i="39"/>
  <c r="L41" i="39"/>
  <c r="L42" i="39"/>
  <c r="L43" i="39"/>
  <c r="L44" i="39"/>
  <c r="L45" i="39"/>
  <c r="L46" i="39"/>
  <c r="L47" i="39"/>
  <c r="L48" i="39"/>
  <c r="L49" i="39"/>
  <c r="L50" i="39"/>
  <c r="L51" i="39"/>
  <c r="L52" i="39"/>
  <c r="L53" i="39"/>
  <c r="L54" i="39"/>
  <c r="L55" i="39"/>
  <c r="L56" i="39"/>
  <c r="L57" i="39"/>
  <c r="L58" i="39"/>
  <c r="L59" i="39"/>
  <c r="L60" i="39"/>
  <c r="L61" i="39"/>
  <c r="L62" i="39"/>
  <c r="L63" i="39"/>
  <c r="L64" i="39"/>
  <c r="L65" i="39"/>
  <c r="L66" i="39"/>
  <c r="L67" i="39"/>
  <c r="L68" i="39"/>
  <c r="L69" i="39"/>
  <c r="L70" i="39"/>
  <c r="L71" i="39"/>
  <c r="L72" i="39"/>
  <c r="L73" i="39"/>
  <c r="L74" i="39"/>
  <c r="L75" i="39"/>
  <c r="L76" i="39"/>
  <c r="L77" i="39"/>
  <c r="L78" i="39"/>
  <c r="L79" i="39"/>
  <c r="L80" i="39"/>
  <c r="L81" i="39"/>
  <c r="L82" i="39"/>
  <c r="L83" i="39"/>
  <c r="L84" i="39"/>
  <c r="L85" i="39"/>
  <c r="L86" i="39"/>
  <c r="L87" i="39"/>
  <c r="L88" i="39"/>
  <c r="L89" i="39"/>
  <c r="L90" i="39"/>
  <c r="L91" i="39"/>
  <c r="L92" i="39"/>
  <c r="L93" i="39"/>
  <c r="L94" i="39"/>
  <c r="L95" i="39"/>
  <c r="L96" i="39"/>
  <c r="L97" i="39"/>
  <c r="L98" i="39"/>
  <c r="L99" i="39"/>
  <c r="L100" i="39"/>
  <c r="L101" i="39"/>
  <c r="L102" i="39"/>
  <c r="L103" i="39"/>
  <c r="L104" i="39"/>
  <c r="L105" i="39"/>
  <c r="L106" i="39"/>
  <c r="L107" i="39"/>
  <c r="L108" i="39"/>
  <c r="L109" i="39"/>
  <c r="C8" i="39"/>
  <c r="C7" i="39"/>
  <c r="H8" i="39"/>
  <c r="L8" i="39"/>
  <c r="B4" i="10"/>
  <c r="C12" i="33"/>
  <c r="C11" i="33"/>
  <c r="C110" i="39"/>
  <c r="A371" i="17"/>
  <c r="H17" i="9"/>
  <c r="G20" i="9"/>
  <c r="H14" i="9"/>
  <c r="H16" i="9"/>
  <c r="A309" i="17"/>
  <c r="A31" i="17"/>
  <c r="A30" i="17"/>
  <c r="A29" i="17"/>
  <c r="A28" i="17"/>
  <c r="A27" i="17"/>
  <c r="A26" i="17"/>
  <c r="A25" i="17"/>
  <c r="A24" i="17"/>
  <c r="A23" i="17"/>
  <c r="A22" i="17"/>
  <c r="A21" i="17"/>
  <c r="A20" i="17"/>
  <c r="A19" i="17"/>
  <c r="A18" i="17"/>
  <c r="A17" i="17"/>
  <c r="A16" i="17"/>
  <c r="A15" i="17"/>
  <c r="A14" i="17"/>
  <c r="A13" i="17"/>
  <c r="A12" i="17"/>
  <c r="A11" i="17"/>
  <c r="A435" i="17"/>
  <c r="A434" i="17"/>
  <c r="A433" i="17"/>
  <c r="A432" i="17"/>
  <c r="A431" i="17"/>
  <c r="A430" i="17"/>
  <c r="A429" i="17"/>
  <c r="A428" i="17"/>
  <c r="A427" i="17"/>
  <c r="A426" i="17"/>
  <c r="A425" i="17"/>
  <c r="A424" i="17"/>
  <c r="A423" i="17"/>
  <c r="A422" i="17"/>
  <c r="A421" i="17"/>
  <c r="A420" i="17"/>
  <c r="A419" i="17"/>
  <c r="A418" i="17"/>
  <c r="A417" i="17"/>
  <c r="A416" i="17"/>
  <c r="A415" i="17"/>
  <c r="A414" i="17"/>
  <c r="A413" i="17"/>
  <c r="A412" i="17"/>
  <c r="A411" i="17"/>
  <c r="A410" i="17"/>
  <c r="A409" i="17"/>
  <c r="A408" i="17"/>
  <c r="A407" i="17"/>
  <c r="A406" i="17"/>
  <c r="A405" i="17"/>
  <c r="A404" i="17"/>
  <c r="A403" i="17"/>
  <c r="A402" i="17"/>
  <c r="A401" i="17"/>
  <c r="A400" i="17"/>
  <c r="A399" i="17"/>
  <c r="A398" i="17"/>
  <c r="A397" i="17"/>
  <c r="A396" i="17"/>
  <c r="A395" i="17"/>
  <c r="A394" i="17"/>
  <c r="A393" i="17"/>
  <c r="A392" i="17"/>
  <c r="A391" i="17"/>
  <c r="A390" i="17"/>
  <c r="A389" i="17"/>
  <c r="A388" i="17"/>
  <c r="A387" i="17"/>
  <c r="A386" i="17"/>
  <c r="A385" i="17"/>
  <c r="A384" i="17"/>
  <c r="A383" i="17"/>
  <c r="A382" i="17"/>
  <c r="A381" i="17"/>
  <c r="A380" i="17"/>
  <c r="A379" i="17"/>
  <c r="A378" i="17"/>
  <c r="A377" i="17"/>
  <c r="A376" i="17"/>
  <c r="A375" i="17"/>
  <c r="A374" i="17"/>
  <c r="A373" i="17"/>
  <c r="A372" i="17"/>
  <c r="A370" i="17"/>
  <c r="A369" i="17"/>
  <c r="A368" i="17"/>
  <c r="A367" i="17"/>
  <c r="A366" i="17"/>
  <c r="A365" i="17"/>
  <c r="A364" i="17"/>
  <c r="A363" i="17"/>
  <c r="A362" i="17"/>
  <c r="A361" i="17"/>
  <c r="A360" i="17"/>
  <c r="A359" i="17"/>
  <c r="A358" i="17"/>
  <c r="A357" i="17"/>
  <c r="A356" i="17"/>
  <c r="A355" i="17"/>
  <c r="A354" i="17"/>
  <c r="A353" i="17"/>
  <c r="A352" i="17"/>
  <c r="A351" i="17"/>
  <c r="A350" i="17"/>
  <c r="A349" i="17"/>
  <c r="A348" i="17"/>
  <c r="A347" i="17"/>
  <c r="A346" i="17"/>
  <c r="A345" i="17"/>
  <c r="A344" i="17"/>
  <c r="A343" i="17"/>
  <c r="A342" i="17"/>
  <c r="A341" i="17"/>
  <c r="A340" i="17"/>
  <c r="A339" i="17"/>
  <c r="A338" i="17"/>
  <c r="A337" i="17"/>
  <c r="A336" i="17"/>
  <c r="A335" i="17"/>
  <c r="A334" i="17"/>
  <c r="A333" i="17"/>
  <c r="A332" i="17"/>
  <c r="A331" i="17"/>
  <c r="A330" i="17"/>
  <c r="A329" i="17"/>
  <c r="A328" i="17"/>
  <c r="A327" i="17"/>
  <c r="A326" i="17"/>
  <c r="A325" i="17"/>
  <c r="A324" i="17"/>
  <c r="A323" i="17"/>
  <c r="A322" i="17"/>
  <c r="A320" i="17"/>
  <c r="A298" i="17"/>
  <c r="A294" i="17"/>
  <c r="A293" i="17"/>
  <c r="A292" i="17"/>
  <c r="A291" i="17"/>
  <c r="A290" i="17"/>
  <c r="A289" i="17"/>
  <c r="A287" i="17"/>
  <c r="A283" i="17"/>
  <c r="A282" i="17"/>
  <c r="A281" i="17"/>
  <c r="A280" i="17"/>
  <c r="A279" i="17"/>
  <c r="A278" i="17"/>
  <c r="A277" i="17"/>
  <c r="A276" i="17"/>
  <c r="A275" i="17"/>
  <c r="A274" i="17"/>
  <c r="A273" i="17"/>
  <c r="A272" i="17"/>
  <c r="A271" i="17"/>
  <c r="A270" i="17"/>
  <c r="A269" i="17"/>
  <c r="A268" i="17"/>
  <c r="A267" i="17"/>
  <c r="A266" i="17"/>
  <c r="A265" i="17"/>
  <c r="A264" i="17"/>
  <c r="A263" i="17"/>
  <c r="A262" i="17"/>
  <c r="A261" i="17"/>
  <c r="A260" i="17"/>
  <c r="A259" i="17"/>
  <c r="A258" i="17"/>
  <c r="A257" i="17"/>
  <c r="A256" i="17"/>
  <c r="A255" i="17"/>
  <c r="A254" i="17"/>
  <c r="A253" i="17"/>
  <c r="A252" i="17"/>
  <c r="A251" i="17"/>
  <c r="A250" i="17"/>
  <c r="A249" i="17"/>
  <c r="A248" i="17"/>
  <c r="A247" i="17"/>
  <c r="A246" i="17"/>
  <c r="A245" i="17"/>
  <c r="A244" i="17"/>
  <c r="A243" i="17"/>
  <c r="A242" i="17"/>
  <c r="A241" i="17"/>
  <c r="A240" i="17"/>
  <c r="A239" i="17"/>
  <c r="A238" i="17"/>
  <c r="A237" i="17"/>
  <c r="A236" i="17"/>
  <c r="A235" i="17"/>
  <c r="A234" i="17"/>
  <c r="A233" i="17"/>
  <c r="A232" i="17"/>
  <c r="A231" i="17"/>
  <c r="A230" i="17"/>
  <c r="A229" i="17"/>
  <c r="A228" i="17"/>
  <c r="A227" i="17"/>
  <c r="A226" i="17"/>
  <c r="A225" i="17"/>
  <c r="A224" i="17"/>
  <c r="A223" i="17"/>
  <c r="A222" i="17"/>
  <c r="A221" i="17"/>
  <c r="A220" i="17"/>
  <c r="A219" i="17"/>
  <c r="A218" i="17"/>
  <c r="A217" i="17"/>
  <c r="A216" i="17"/>
  <c r="A215" i="17"/>
  <c r="A214" i="17"/>
  <c r="A213" i="17"/>
  <c r="A212" i="17"/>
  <c r="A211" i="17"/>
  <c r="A210" i="17"/>
  <c r="A209" i="17"/>
  <c r="A208" i="17"/>
  <c r="A207" i="17"/>
  <c r="A206" i="17"/>
  <c r="A205" i="17"/>
  <c r="A204" i="17"/>
  <c r="A203" i="17"/>
  <c r="A202" i="17"/>
  <c r="A201" i="17"/>
  <c r="A200" i="17"/>
  <c r="A199" i="17"/>
  <c r="A198" i="17"/>
  <c r="A197" i="17"/>
  <c r="A196" i="17"/>
  <c r="A195" i="17"/>
  <c r="A194" i="17"/>
  <c r="A193" i="17"/>
  <c r="A192" i="17"/>
  <c r="A191" i="17"/>
  <c r="A190" i="17"/>
  <c r="A189" i="17"/>
  <c r="A188" i="17"/>
  <c r="A187" i="17"/>
  <c r="A186" i="17"/>
  <c r="A185" i="17"/>
  <c r="A184" i="17"/>
  <c r="A183" i="17"/>
  <c r="A182" i="17"/>
  <c r="A181" i="17"/>
  <c r="A180" i="17"/>
  <c r="A179" i="17"/>
  <c r="A178" i="17"/>
  <c r="A177" i="17"/>
  <c r="A176" i="17"/>
  <c r="A175" i="17"/>
  <c r="A174" i="17"/>
  <c r="A173" i="17"/>
  <c r="A172" i="17"/>
  <c r="A171" i="17"/>
  <c r="A170" i="17"/>
  <c r="A169" i="17"/>
  <c r="A168" i="17"/>
  <c r="A167" i="17"/>
  <c r="A166" i="17"/>
  <c r="A165" i="17"/>
  <c r="A164" i="17"/>
  <c r="A163" i="17"/>
  <c r="A162" i="17"/>
  <c r="A161" i="17"/>
  <c r="A160" i="17"/>
  <c r="A159" i="17"/>
  <c r="A158" i="17"/>
  <c r="A157" i="17"/>
  <c r="A156" i="17"/>
  <c r="A155" i="17"/>
  <c r="A154" i="17"/>
  <c r="A153" i="17"/>
  <c r="A152" i="17"/>
  <c r="A151" i="17"/>
  <c r="A150" i="17"/>
  <c r="A149" i="17"/>
  <c r="A148" i="17"/>
  <c r="A147" i="17"/>
  <c r="A146" i="17"/>
  <c r="A145" i="17"/>
  <c r="A144" i="17"/>
  <c r="A143" i="17"/>
  <c r="A142" i="17"/>
  <c r="A141" i="17"/>
  <c r="A140" i="17"/>
  <c r="A139" i="17"/>
  <c r="A138" i="17"/>
  <c r="A137" i="17"/>
  <c r="A136" i="17"/>
  <c r="A135" i="17"/>
  <c r="A134" i="17"/>
  <c r="A133" i="17"/>
  <c r="A132" i="17"/>
  <c r="A131" i="17"/>
  <c r="A130" i="17"/>
  <c r="A129" i="17"/>
  <c r="A128" i="17"/>
  <c r="A127" i="17"/>
  <c r="A126" i="17"/>
  <c r="A125" i="17"/>
  <c r="A124" i="17"/>
  <c r="A123" i="17"/>
  <c r="A122" i="17"/>
  <c r="A121" i="17"/>
  <c r="A120" i="17"/>
  <c r="A119" i="17"/>
  <c r="A118" i="17"/>
  <c r="A117" i="17"/>
  <c r="A116" i="17"/>
  <c r="A115" i="17"/>
  <c r="A114" i="17"/>
  <c r="A113" i="17"/>
  <c r="A112" i="17"/>
  <c r="A111" i="17"/>
  <c r="A110" i="17"/>
  <c r="A109" i="17"/>
  <c r="A108" i="17"/>
  <c r="A107" i="17"/>
  <c r="A106" i="17"/>
  <c r="A105" i="17"/>
  <c r="A104" i="17"/>
  <c r="A103" i="17"/>
  <c r="A102" i="17"/>
  <c r="A101" i="17"/>
  <c r="A100" i="17"/>
  <c r="A99" i="17"/>
  <c r="A98" i="17"/>
  <c r="A97" i="17"/>
  <c r="A96" i="17"/>
  <c r="A95" i="17"/>
  <c r="A94" i="17"/>
  <c r="A93" i="17"/>
  <c r="A92" i="17"/>
  <c r="A91" i="17"/>
  <c r="A90" i="17"/>
  <c r="A89" i="17"/>
  <c r="A88" i="17"/>
  <c r="A87" i="17"/>
  <c r="A86" i="17"/>
  <c r="A85" i="17"/>
  <c r="A84" i="17"/>
  <c r="A83" i="17"/>
  <c r="A82" i="17"/>
  <c r="A81" i="17"/>
  <c r="A80" i="17"/>
  <c r="A79" i="17"/>
  <c r="A78" i="17"/>
  <c r="A77" i="17"/>
  <c r="A76" i="17"/>
  <c r="A75" i="17"/>
  <c r="A74" i="17"/>
  <c r="A73" i="17"/>
  <c r="A72" i="17"/>
  <c r="A71" i="17"/>
  <c r="A70" i="17"/>
  <c r="A69" i="17"/>
  <c r="A68" i="17"/>
  <c r="A67" i="17"/>
  <c r="A66" i="17"/>
  <c r="A65" i="17"/>
  <c r="A64" i="17"/>
  <c r="A63" i="17"/>
  <c r="A62" i="17"/>
  <c r="A61" i="17"/>
  <c r="A60" i="17"/>
  <c r="A59" i="17"/>
  <c r="A58" i="17"/>
  <c r="A57" i="17"/>
  <c r="A56" i="17"/>
  <c r="A55" i="17"/>
  <c r="A54" i="17"/>
  <c r="A53" i="17"/>
  <c r="A52" i="17"/>
  <c r="A51" i="17"/>
  <c r="A50" i="17"/>
  <c r="A49" i="17"/>
  <c r="A48" i="17"/>
  <c r="A47" i="17"/>
  <c r="A45" i="17"/>
  <c r="A41" i="17"/>
  <c r="A40" i="17"/>
  <c r="A39" i="17"/>
  <c r="A38" i="17"/>
  <c r="A37" i="17"/>
  <c r="A36" i="17"/>
  <c r="A35" i="17"/>
  <c r="A34" i="17"/>
  <c r="A33" i="17"/>
  <c r="A32" i="17"/>
  <c r="A9" i="17"/>
  <c r="A5" i="17"/>
  <c r="E33" i="33"/>
  <c r="E34" i="33"/>
  <c r="E35" i="33"/>
  <c r="E36" i="33"/>
  <c r="E37" i="33"/>
  <c r="E38" i="33"/>
  <c r="E39" i="33"/>
  <c r="B20" i="25"/>
  <c r="B12" i="10"/>
  <c r="B11" i="10"/>
  <c r="A22" i="10"/>
  <c r="A25" i="10"/>
  <c r="A38" i="10"/>
  <c r="A39" i="10"/>
  <c r="A40" i="10"/>
  <c r="A41" i="10"/>
  <c r="B21" i="25"/>
  <c r="C87" i="33"/>
  <c r="L23" i="33"/>
  <c r="C23" i="9"/>
  <c r="F8" i="39"/>
  <c r="C9" i="39"/>
  <c r="G6" i="36"/>
  <c r="C23" i="33"/>
  <c r="C20" i="33"/>
  <c r="C22" i="33"/>
  <c r="D121" i="39"/>
  <c r="B23" i="10"/>
  <c r="B8" i="10"/>
  <c r="C61" i="36"/>
  <c r="H7" i="36"/>
  <c r="G7" i="36"/>
  <c r="F6" i="36"/>
  <c r="E6" i="36"/>
  <c r="D6" i="36"/>
  <c r="C6" i="36"/>
  <c r="C5" i="36"/>
  <c r="C4" i="36"/>
  <c r="C2" i="36"/>
  <c r="C118" i="39"/>
  <c r="C116" i="39"/>
  <c r="K114" i="39"/>
  <c r="J114" i="39"/>
  <c r="I114" i="39"/>
  <c r="H114" i="39"/>
  <c r="G114" i="39"/>
  <c r="F114" i="39"/>
  <c r="C113" i="39"/>
  <c r="E110" i="39"/>
  <c r="D110" i="39"/>
  <c r="D9" i="39"/>
  <c r="K8" i="39"/>
  <c r="J8" i="39"/>
  <c r="I8" i="39"/>
  <c r="G8" i="39"/>
  <c r="E8" i="39"/>
  <c r="C5" i="39"/>
  <c r="C4" i="39"/>
  <c r="C2" i="39"/>
  <c r="E84" i="33"/>
  <c r="E83" i="33"/>
  <c r="E82" i="33"/>
  <c r="E81" i="33"/>
  <c r="E80" i="33"/>
  <c r="E76" i="33"/>
  <c r="E75" i="33"/>
  <c r="E74" i="33"/>
  <c r="E73" i="33"/>
  <c r="E72" i="33"/>
  <c r="E71" i="33"/>
  <c r="E70" i="33"/>
  <c r="C54" i="33"/>
  <c r="E63" i="33"/>
  <c r="E62" i="33"/>
  <c r="E61" i="33"/>
  <c r="E60" i="33"/>
  <c r="E59" i="33"/>
  <c r="E58" i="33"/>
  <c r="E57" i="33"/>
  <c r="E56" i="33"/>
  <c r="E55" i="33"/>
  <c r="E51" i="33"/>
  <c r="E50" i="33"/>
  <c r="E48" i="33"/>
  <c r="E47" i="33"/>
  <c r="E46" i="33"/>
  <c r="E45" i="33"/>
  <c r="E44" i="33"/>
  <c r="E32" i="33"/>
  <c r="E29" i="33"/>
  <c r="E28" i="33"/>
  <c r="E27" i="33"/>
  <c r="E26" i="33"/>
  <c r="E35" i="10"/>
  <c r="E34" i="10"/>
  <c r="E36" i="10"/>
  <c r="E33" i="10"/>
  <c r="E32" i="10"/>
  <c r="C32" i="10"/>
  <c r="E31" i="10"/>
  <c r="C31" i="10"/>
  <c r="B44" i="10"/>
  <c r="B42" i="10"/>
  <c r="B40" i="10"/>
  <c r="B39" i="10"/>
  <c r="B38" i="10"/>
  <c r="B30" i="10"/>
  <c r="B29" i="10"/>
  <c r="B28" i="10"/>
  <c r="B27" i="10"/>
  <c r="B25" i="10"/>
  <c r="B22" i="10"/>
  <c r="B10" i="10"/>
  <c r="B9" i="10"/>
  <c r="B2" i="10"/>
  <c r="L98" i="33"/>
  <c r="C101" i="33"/>
  <c r="C99" i="33"/>
  <c r="C97" i="33"/>
  <c r="C95" i="33"/>
  <c r="C93" i="33"/>
  <c r="C91" i="33"/>
  <c r="C89" i="33"/>
  <c r="C88" i="33"/>
  <c r="C86" i="33"/>
  <c r="C79" i="33"/>
  <c r="C78" i="33"/>
  <c r="C69" i="33"/>
  <c r="C67" i="33"/>
  <c r="C53" i="33"/>
  <c r="C43" i="33"/>
  <c r="C42" i="33"/>
  <c r="C41" i="33"/>
  <c r="C31" i="33"/>
  <c r="C25" i="33"/>
  <c r="C17" i="33"/>
  <c r="C16" i="33"/>
  <c r="C14" i="33"/>
  <c r="C13" i="33"/>
  <c r="C9" i="33"/>
  <c r="C7" i="33"/>
  <c r="C5" i="33"/>
  <c r="B3" i="33"/>
  <c r="B24" i="25"/>
  <c r="F32" i="9"/>
  <c r="F31" i="9"/>
  <c r="G27" i="9"/>
  <c r="C33" i="9"/>
  <c r="C32" i="9"/>
  <c r="C31" i="9"/>
  <c r="C30" i="9"/>
  <c r="C27" i="9"/>
  <c r="C21" i="9"/>
  <c r="C20" i="9"/>
  <c r="C17" i="9"/>
  <c r="C16" i="9"/>
  <c r="C15" i="9"/>
  <c r="C14" i="9"/>
  <c r="C11" i="9"/>
  <c r="C10" i="9"/>
  <c r="C9" i="9"/>
  <c r="C8" i="9"/>
  <c r="C7" i="9"/>
  <c r="C6" i="9"/>
  <c r="C5" i="9"/>
  <c r="C4" i="9"/>
  <c r="C2" i="9"/>
  <c r="B32" i="25"/>
  <c r="B31" i="25"/>
  <c r="B30" i="25"/>
  <c r="B29" i="25"/>
  <c r="B28" i="25"/>
  <c r="B27" i="25"/>
  <c r="B26" i="25"/>
  <c r="B25" i="25"/>
  <c r="B23" i="25"/>
  <c r="B22" i="25"/>
  <c r="F33" i="9"/>
  <c r="B33" i="25"/>
  <c r="B34" i="25"/>
</calcChain>
</file>

<file path=xl/sharedStrings.xml><?xml version="1.0" encoding="utf-8"?>
<sst xmlns="http://schemas.openxmlformats.org/spreadsheetml/2006/main" count="1158" uniqueCount="614">
  <si>
    <t>Please provide an address for receipt of correspondence</t>
  </si>
  <si>
    <t>United Kingdom Civil Aviation Authority</t>
  </si>
  <si>
    <t>Version:</t>
  </si>
  <si>
    <t>Info for automatic Version detection</t>
  </si>
  <si>
    <t>Template type:</t>
  </si>
  <si>
    <t>Type list:</t>
  </si>
  <si>
    <t>Language:</t>
  </si>
  <si>
    <t>MP TKM</t>
  </si>
  <si>
    <t>MP AEm</t>
  </si>
  <si>
    <t>Monitoring plan annual emissions</t>
  </si>
  <si>
    <t>Report annual emissions</t>
  </si>
  <si>
    <t>Issued by:</t>
  </si>
  <si>
    <t>German</t>
  </si>
  <si>
    <t>de</t>
  </si>
  <si>
    <t>English</t>
  </si>
  <si>
    <t>en</t>
  </si>
  <si>
    <t>French</t>
  </si>
  <si>
    <t>fr</t>
  </si>
  <si>
    <t>Italian</t>
  </si>
  <si>
    <t>it</t>
  </si>
  <si>
    <t>Reference File Name</t>
  </si>
  <si>
    <t>Template provided by:</t>
  </si>
  <si>
    <t>Publication date:</t>
  </si>
  <si>
    <t>Template version information:</t>
  </si>
  <si>
    <t>Version list</t>
  </si>
  <si>
    <t>Languages list</t>
  </si>
  <si>
    <t>How to use this file:</t>
  </si>
  <si>
    <t>Black bold text:</t>
  </si>
  <si>
    <t>Smaller italic text:</t>
  </si>
  <si>
    <t>France - Direction Générale de I' Aviation Civile (DGAC)</t>
  </si>
  <si>
    <t>Operating Licence:</t>
  </si>
  <si>
    <t xml:space="preserve">Iceland </t>
  </si>
  <si>
    <t xml:space="preserve">Norway </t>
  </si>
  <si>
    <t>notapplicable</t>
  </si>
  <si>
    <t>Job title:</t>
  </si>
  <si>
    <t>Organisation name (if acting on behalf of the aircraft operator):</t>
  </si>
  <si>
    <t>Telephone number:</t>
  </si>
  <si>
    <t>Date</t>
  </si>
  <si>
    <t>Captain</t>
  </si>
  <si>
    <t>(a)</t>
  </si>
  <si>
    <t>(f)</t>
  </si>
  <si>
    <t>Title</t>
  </si>
  <si>
    <t>(b)</t>
  </si>
  <si>
    <t>(d)</t>
  </si>
  <si>
    <t>Identification of the aircraft operator</t>
  </si>
  <si>
    <t>IDENTIFICATION OF THE AIRCRAFT OPERATOR AND DESCRIPTION OF ACTIVITIES</t>
  </si>
  <si>
    <t>(i)</t>
  </si>
  <si>
    <t>(c)</t>
  </si>
  <si>
    <t>memberstates</t>
  </si>
  <si>
    <t>aviationauthorities</t>
  </si>
  <si>
    <t>Please select</t>
  </si>
  <si>
    <t>Afghanistan - Ministry of Transport and Civil Aviation</t>
  </si>
  <si>
    <t>Algeria - Établissement Nationale de la Navigation Aérienne (ENNA)</t>
  </si>
  <si>
    <t>Austria</t>
  </si>
  <si>
    <t>Angola - Instituto Nacional da Aviação Civil</t>
  </si>
  <si>
    <t>Belgium</t>
  </si>
  <si>
    <t>Argentina - Comando de Regiones Aéreas</t>
  </si>
  <si>
    <t>Bulgaria</t>
  </si>
  <si>
    <t>Armenia - General Department of Civil Aviation</t>
  </si>
  <si>
    <t>Cyprus</t>
  </si>
  <si>
    <t>Australia - Civil Aviation Safety Authority</t>
  </si>
  <si>
    <t>Czech Republic</t>
  </si>
  <si>
    <t>Austria - Ministry of Transport, Innovation and Technology</t>
  </si>
  <si>
    <t>Denmark</t>
  </si>
  <si>
    <t>Bahrain - Civil Aviation Affairs</t>
  </si>
  <si>
    <t>Estonia</t>
  </si>
  <si>
    <t>Belgium - Service public fédéral Mobilité et Transports</t>
  </si>
  <si>
    <t>Finland</t>
  </si>
  <si>
    <t>Bermuda - Bermuda Department of Civil Aviation (DCA)</t>
  </si>
  <si>
    <t>France</t>
  </si>
  <si>
    <t>Bolivia - Dirección General de Aeronáutica Civil</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</si>
  <si>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</si>
  <si>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</si>
  <si>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</si>
  <si>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</si>
  <si>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</si>
  <si>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</si>
  <si>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</si>
  <si>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</si>
  <si>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</si>
  <si>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</si>
  <si>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</si>
  <si>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</si>
  <si>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</si>
  <si>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</si>
  <si>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</si>
  <si>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</si>
  <si>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</si>
  <si>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</si>
  <si>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</si>
  <si>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</si>
  <si>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</si>
  <si>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</si>
  <si>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</si>
  <si>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</si>
  <si>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</si>
  <si>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</si>
  <si>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</si>
  <si>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</si>
  <si>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</si>
  <si>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</si>
  <si>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</si>
  <si>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</si>
  <si>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</si>
  <si>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</si>
  <si>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</si>
  <si>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Spain</t>
  </si>
  <si>
    <t>Cyprus - Department of Civil Aviation of Cyprus</t>
  </si>
  <si>
    <t>Sweden</t>
  </si>
  <si>
    <t>Czech Republic - Civil Aviation Authority</t>
  </si>
  <si>
    <t>Denmark - Civil Aviation Administration</t>
  </si>
  <si>
    <t>Dominican Republic - Instituto Dominicano de Aviación Civil</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</si>
  <si>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</si>
  <si>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</si>
  <si>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</si>
  <si>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</si>
  <si>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</si>
  <si>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</si>
  <si>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</si>
  <si>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</si>
  <si>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</si>
  <si>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</si>
  <si>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</si>
  <si>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</si>
  <si>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</si>
  <si>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</si>
  <si>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</si>
  <si>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</si>
  <si>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</si>
  <si>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</si>
  <si>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</si>
  <si>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</si>
  <si>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</si>
  <si>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</si>
  <si>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</si>
  <si>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</si>
  <si>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</si>
  <si>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</si>
  <si>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</si>
  <si>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</si>
  <si>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</si>
  <si>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</si>
  <si>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Israel - Civil Aviation Authority</t>
  </si>
  <si>
    <t>Azerbaijan</t>
  </si>
  <si>
    <t>Italy - Agenzia Nazionale della Sicurezza del Volo</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</si>
  <si>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</si>
  <si>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</si>
  <si>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</si>
  <si>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</si>
  <si>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</si>
  <si>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</si>
  <si>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</si>
  <si>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</si>
  <si>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</si>
  <si>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</si>
  <si>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</si>
  <si>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</si>
  <si>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</si>
  <si>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</si>
  <si>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</si>
  <si>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</si>
  <si>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</si>
  <si>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</si>
  <si>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</si>
  <si>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</si>
  <si>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</si>
  <si>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</si>
  <si>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</si>
  <si>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</si>
  <si>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</si>
  <si>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</si>
  <si>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</si>
  <si>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</si>
  <si>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</si>
  <si>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</si>
  <si>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</si>
  <si>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</si>
  <si>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</si>
  <si>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</si>
  <si>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</si>
  <si>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</si>
  <si>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</si>
  <si>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</si>
  <si>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</si>
  <si>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</si>
  <si>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</si>
  <si>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</si>
  <si>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</si>
  <si>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</si>
  <si>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</si>
  <si>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</si>
  <si>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</si>
  <si>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</si>
  <si>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</si>
  <si>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</si>
  <si>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</si>
  <si>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</si>
  <si>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</si>
  <si>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</si>
  <si>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</si>
  <si>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</si>
  <si>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</si>
  <si>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</si>
  <si>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</si>
  <si>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</si>
  <si>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</si>
  <si>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</si>
  <si>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</si>
  <si>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</si>
  <si>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</si>
  <si>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</si>
  <si>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</si>
  <si>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</si>
  <si>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</si>
  <si>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</si>
  <si>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</si>
  <si>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</si>
  <si>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</si>
  <si>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</si>
  <si>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</si>
  <si>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</si>
  <si>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</si>
  <si>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</si>
  <si>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</si>
  <si>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</si>
  <si>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</si>
  <si>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</si>
  <si>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</si>
  <si>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</si>
  <si>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</si>
  <si>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</si>
  <si>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</si>
  <si>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</si>
  <si>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</si>
  <si>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</si>
  <si>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</si>
  <si>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</si>
  <si>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</si>
  <si>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</si>
  <si>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</si>
  <si>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</si>
  <si>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</si>
  <si>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</si>
  <si>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</si>
  <si>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</si>
  <si>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</si>
  <si>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</si>
  <si>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</si>
  <si>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</si>
  <si>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</si>
  <si>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</si>
  <si>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</si>
  <si>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</si>
  <si>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</si>
  <si>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</si>
  <si>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</si>
  <si>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</si>
  <si>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</si>
  <si>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</si>
  <si>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</si>
  <si>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</si>
  <si>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</si>
  <si>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</si>
  <si>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</si>
  <si>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</si>
  <si>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</si>
  <si>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</si>
  <si>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</si>
  <si>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</si>
  <si>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</si>
  <si>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</si>
  <si>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</si>
  <si>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</si>
  <si>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</si>
  <si>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</si>
  <si>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</si>
  <si>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</si>
  <si>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</si>
  <si>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</si>
  <si>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</si>
  <si>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</si>
  <si>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</si>
  <si>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</si>
  <si>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</si>
  <si>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</si>
  <si>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</si>
  <si>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</si>
  <si>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</si>
  <si>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</si>
  <si>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</si>
  <si>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</si>
  <si>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</si>
  <si>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</si>
  <si>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</si>
  <si>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</si>
  <si>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</si>
  <si>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</si>
  <si>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</si>
  <si>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</si>
  <si>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</si>
  <si>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</si>
  <si>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</si>
  <si>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</si>
  <si>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</si>
  <si>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</si>
  <si>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</si>
  <si>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</si>
  <si>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</si>
  <si>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</si>
  <si>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</si>
  <si>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</si>
  <si>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</si>
  <si>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</si>
  <si>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</si>
  <si>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</si>
  <si>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</si>
  <si>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</si>
  <si>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</si>
  <si>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</si>
  <si>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</si>
  <si>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</si>
  <si>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</si>
  <si>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</si>
  <si>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</si>
  <si>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</si>
  <si>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</si>
  <si>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</si>
  <si>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</si>
  <si>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</si>
  <si>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</si>
  <si>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</si>
  <si>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</si>
  <si>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</si>
  <si>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</si>
  <si>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</si>
  <si>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</si>
  <si>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</si>
  <si>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</si>
  <si>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</si>
  <si>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</si>
  <si>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</si>
  <si>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</si>
  <si>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</si>
  <si>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</si>
  <si>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</si>
  <si>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</si>
  <si>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</si>
  <si>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</si>
  <si>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</si>
  <si>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</si>
  <si>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</si>
  <si>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</si>
  <si>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</si>
  <si>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</si>
  <si>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</si>
  <si>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</si>
  <si>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</si>
  <si>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</si>
  <si>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</si>
  <si>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</si>
  <si>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</si>
  <si>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</si>
  <si>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</si>
  <si>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</si>
  <si>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</si>
  <si>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</si>
  <si>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</si>
  <si>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</si>
  <si>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</si>
  <si>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</si>
  <si>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</si>
  <si>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</si>
  <si>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</si>
  <si>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</si>
  <si>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</si>
  <si>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</si>
  <si>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</si>
  <si>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</si>
  <si>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</si>
  <si>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</si>
  <si>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</si>
  <si>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</si>
  <si>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</si>
  <si>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</si>
  <si>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</si>
  <si>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</si>
  <si>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</si>
  <si>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(e) </t>
  </si>
  <si>
    <t>Title:</t>
  </si>
  <si>
    <t>City:</t>
  </si>
  <si>
    <t>Postcode/ZIP:</t>
  </si>
  <si>
    <t>Country:</t>
  </si>
  <si>
    <t>Please enter the name of the aircraft operator:</t>
  </si>
  <si>
    <t>Colour codes and fonts:</t>
  </si>
  <si>
    <t>Version comments</t>
  </si>
  <si>
    <t>Green fields show automatically calculated results. Red text indicates error messages (missing data etc).</t>
  </si>
  <si>
    <t>Ireland - Commission for Aviation Regulation</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</si>
  <si>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</si>
  <si>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</si>
  <si>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</si>
  <si>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</si>
  <si>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</si>
  <si>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</si>
  <si>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</si>
  <si>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</si>
  <si>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</si>
  <si>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</si>
  <si>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</si>
  <si>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</si>
  <si>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</si>
  <si>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</si>
  <si>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</si>
  <si>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</si>
  <si>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</si>
  <si>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</si>
  <si>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</si>
  <si>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</si>
  <si>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</si>
  <si>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</si>
  <si>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</si>
  <si>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Hong Kong SAR</t>
  </si>
  <si>
    <t>ausblenden</t>
  </si>
  <si>
    <t>n.a.</t>
  </si>
  <si>
    <t>Information about the verifier's accreditation:</t>
  </si>
  <si>
    <t>Contact person for the verifier:</t>
  </si>
  <si>
    <t xml:space="preserve">(d) </t>
  </si>
  <si>
    <t xml:space="preserve">(c) </t>
  </si>
  <si>
    <t>Reporting year:</t>
  </si>
  <si>
    <t>GENERAL INFORMATION ABOUT THIS REPORT</t>
  </si>
  <si>
    <t>Information about the monitoring plan</t>
  </si>
  <si>
    <t>End date</t>
  </si>
  <si>
    <t>Starting date</t>
  </si>
  <si>
    <t>Aircraft data</t>
  </si>
  <si>
    <t>Reporting year totals:</t>
  </si>
  <si>
    <t>Total number of flights</t>
  </si>
  <si>
    <t>Totals:</t>
  </si>
  <si>
    <t>end of list</t>
  </si>
  <si>
    <t>Total number of flights per aerodrome pair</t>
  </si>
  <si>
    <t>Registration number issued by the accreditation body:</t>
  </si>
  <si>
    <t>TrueFalse</t>
  </si>
  <si>
    <t>make grey</t>
  </si>
  <si>
    <t>Reporting year</t>
  </si>
  <si>
    <t>Information about this report:</t>
  </si>
  <si>
    <t>Total mass of freight and mail [t]</t>
  </si>
  <si>
    <t>Tonne-kilometre data</t>
  </si>
  <si>
    <t>&lt;&lt;&lt; Click here to proceed to section 5 "Tonne-kilometre data" &gt;&gt;&gt;</t>
  </si>
  <si>
    <t>Who can we contact about your tonne-kilometre data report?</t>
  </si>
  <si>
    <t>&lt;&lt;&lt; Click here to proceed to section 6 "Aircraft data" &gt;&gt;&gt;</t>
  </si>
  <si>
    <t>This tonne-kilometre report was submitted by:</t>
  </si>
  <si>
    <t>make grey?</t>
  </si>
  <si>
    <t>Contents</t>
  </si>
  <si>
    <t>Yellow fields indicate input fields.</t>
  </si>
  <si>
    <t>Please enter the number and issuing authority of the Air Operator Certificate (AOC) and Operating Licence if available:</t>
  </si>
  <si>
    <t>FOEN</t>
  </si>
  <si>
    <t>First draft FOEN</t>
  </si>
  <si>
    <t>CHconst_notonlist</t>
  </si>
  <si>
    <t>not on the list</t>
  </si>
  <si>
    <t>Report tonne-kilometre data</t>
  </si>
  <si>
    <t>Monitoring plan tonne-kilometre data</t>
  </si>
  <si>
    <t>Swiss number</t>
  </si>
  <si>
    <t xml:space="preserve">This reporting template represents the views of the FOEN at the time of publication. </t>
  </si>
  <si>
    <t>State where accreditation has been granted:</t>
  </si>
  <si>
    <t>&lt;END OF PAGE&gt;</t>
  </si>
  <si>
    <t>h)</t>
  </si>
  <si>
    <t>Please enter the unique ICAO designator, where available:</t>
  </si>
  <si>
    <t>Federal Office for the Environment</t>
  </si>
  <si>
    <t>Where a unique ICAO designator is not available, please provide the aircraft registration marks for all aircraft you operate.</t>
  </si>
  <si>
    <t>Aircraft registration marks</t>
  </si>
  <si>
    <t>Owner of the aircraft (if known)
In the case of leased-in aircraft, the lessor</t>
  </si>
  <si>
    <t>consolidated second draft</t>
  </si>
  <si>
    <t>Information source:</t>
  </si>
  <si>
    <t>booleanValues</t>
  </si>
  <si>
    <t>Information and guidelines</t>
  </si>
  <si>
    <t>Unique identifier of the aircraft operator (CRCO No.):</t>
  </si>
  <si>
    <t>Reference file name:</t>
  </si>
  <si>
    <t>The Ordinance on the Acquisition and Reporting of Tonne-Kilometre Data relating to Distances Covered by Aircraft (hereinafter, "tkm-Ordinance") requires aircraft operators to monitor and report their tonne-kilometre (tkm) data and to have their tkm report verified by an independent and accredited verifier.</t>
  </si>
  <si>
    <t>You are required to submit a tkm report to the Swiss authorities if you operate flights subject to the provisions of the tkm-Ordinance. The scope of application of the tkm-Ordinance (in accordance with Article 3) encompasses flights within Switzerland and flights from Switzerland to destinations located within the EEA. It also encompasses flights from Basel-Mulhouse Airport to the EEA and between Basel-Mulhouse Airport and destinations in Switzerland, if these are classified as Swiss flights in accordance with the treaty between Switzerland and France dated 4 July 1949 on the construction and operation of Basel-Mulhouse Airport in Blotzheim.</t>
  </si>
  <si>
    <t xml:space="preserve">Switzerland requires aircraft operators to use this template for the submission of their tkm reports. Recognising that in the past many operators have filed tkm reports to comply with their obligations under the EU Emissions Trading Scheme (ETS), the FOEN has followed the extent and structure of pre-existing templates developed by the European Commission to the greatest extent possible. </t>
  </si>
  <si>
    <t>All references to the European Economic Area (EEA) in this template should be understood to include all 28 EU Member States, plus Iceland, Liechtenstein and Norway.</t>
  </si>
  <si>
    <t>This tkm report must be submitted as follows:</t>
  </si>
  <si>
    <t>Please send an electronic version of this excel file to the following e-mail address:</t>
  </si>
  <si>
    <t>In addition, please send a signed paper copy of this tkm report to the following postal address. Make sure that the signed paper copy is identical to the electronic version of the tkm report.</t>
  </si>
  <si>
    <t>If you are providing additional information as attachments to this tkm report, please reference the files in the corresponding input fields and send them electronically to the e-mail address cited above. Please note that you do not have to submit a paper version of these attachments.</t>
  </si>
  <si>
    <t>It is recommended that you go through the file from the beginning to the end. It contains a few functions designed to guide you through the form which depend on previous input, such as cells changing colour if an input is not needed (see colour codes below).</t>
  </si>
  <si>
    <t>In several fields (colour code: orange) you can choose from predefined options. To select from a "drop-down list" either click with the mouse on the small arrow appearing at the right border of the cell, or press "Alt-CursorDown" when you have selected the cell. Some fields allow you to enter your own text even if a drop-down list exists. This is the case when drop-down lists contain blank list entries.</t>
  </si>
  <si>
    <t>This is text provided by the FOEN template. It should be left unchanged.</t>
  </si>
  <si>
    <t xml:space="preserve">This text provides further explanations. </t>
  </si>
  <si>
    <t>Orange fields indicate input fields where you can choose from a drop-down list. In some cases, you can also enter your own input in the first row of the drop-down list.</t>
  </si>
  <si>
    <t>Shaded fields indicate that an entry in another field makes the input here irrelevant.</t>
  </si>
  <si>
    <t>Identification of aircraft operator</t>
  </si>
  <si>
    <t>This should be the name of the legal entity carrying out the aviation activities in accordance with Article 2 of the tkm-Ordinance.</t>
  </si>
  <si>
    <t>If you carried out flights within the scope of the EU ETS in 2016, please enter your unique identifier as stated in the EU Commission's list of aircraft operators:</t>
  </si>
  <si>
    <t>This identifier (alphanumeric CRCO identification code) can be found on the list published by the EU Commission (currently Commission Regulation 2017/294). If your operator name is not on this list, please select "not on the list".</t>
  </si>
  <si>
    <t>If it is different to the name provided in 2(a), and if you carried out flights within the scope of the EU ETS in 2016, please also enter the name of the aircraft operator as it appears on the EU Commission's list of operators:</t>
  </si>
  <si>
    <t>The name of the aircraft operator on the EU Commission's list may differ from the actual aircraft operator's name entered in 2(a) above.</t>
  </si>
  <si>
    <t>AOC issuing authority:</t>
  </si>
  <si>
    <t>Please enter the address of the aircraft operator in accordance with Article 2 of the tkm-Ordinance, including postcode and country:</t>
  </si>
  <si>
    <t>Address line 1:</t>
  </si>
  <si>
    <t>Address line 2:</t>
  </si>
  <si>
    <t>State/province/region:</t>
  </si>
  <si>
    <t>E-mail address:</t>
  </si>
  <si>
    <t>First name:</t>
  </si>
  <si>
    <t>Last name:</t>
  </si>
  <si>
    <t>You must provide an address for receipt of notifications or other documents in connection with your tkm report. Please provide both an electronic  and a postal address, if possible within Switzerland.</t>
  </si>
  <si>
    <t>United States of America</t>
  </si>
  <si>
    <t>Switzerland - Federal Office of Civil Aviation (FOCA)</t>
  </si>
  <si>
    <t>Identification of the verifier</t>
  </si>
  <si>
    <t>This template has been locked against data entry except for yellow and orange fields. However, for transparency reasons, no password has been set. This allows for complete viewing of all formulae. When using this file for data entry, it is recommended to keep the protection activated. The protection of the sheets should only be deactivated for the purpose of checking the validity of formulae. It is recommended to do this in a separate file.</t>
  </si>
  <si>
    <t>Data fields have not been optimised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Microsoft option, "Precision as displayed", should always be deactivated. For more details, consult MS Excel's "Help" function on this topic.</t>
  </si>
  <si>
    <t>Note: Formulae must be checked and corrected, in particular whenever rows and/or columns are added by aircraft operators.</t>
  </si>
  <si>
    <t>The ICAO designator should be the one specified in box 7 of the ICAO flight plan (excluding the flight identification) as specified in ICAO document 8585. If you do not specify an ICAO designator in flight plans, please select "n.a." from the drop-down list and proceed to 2(e).</t>
  </si>
  <si>
    <t>If a unique ICAO designator is not available, enter the registration marks of all the aircraft you operate as listed in box 7 of the flight plan. Please separate each registration with a semicolon.</t>
  </si>
  <si>
    <t>It will help us to have someone we can contact directly with any questions about your report. The person you name should have the authorisation to act on your behalf. This may be an agent acting on behalf of the aircraft operator.</t>
  </si>
  <si>
    <t>Company name:</t>
  </si>
  <si>
    <t>It will help us to have someone we can contact directly with any questions about the verification of your report. The person you name should be familiar with this report.</t>
  </si>
  <si>
    <t>Note that the tkm-Ordinance specifies the requirements for the verifier's accreditation.</t>
  </si>
  <si>
    <t>Version number of the latest evaluated monitoring plan:</t>
  </si>
  <si>
    <t>Have there been any deviations from your evaluated monitoring plan during the reporting year?</t>
  </si>
  <si>
    <t>Provide details for each aircraft used during the year covered by this report for which you are the aircraft operator, and which has been used for activities subject to Article 3 of the tkm-Ordinance.</t>
  </si>
  <si>
    <t>The list should use the same aircraft types (by ICAO aircraft type designator - DOC8643) and subtypes (if you have used such further clarification in the monitoring plan), which you have operated during the reporting year, including owned as well as leased-in aircraft. You are only required to list aircraft used for carrying out activities in accordance with Article 3 of the tkm-Ordinance.</t>
  </si>
  <si>
    <t>If the aircraft has not belonged to your fleet for the full reporting year:</t>
  </si>
  <si>
    <t>Please provide the data (totals during the reporting period) in the table below for each aerodrome pair.</t>
  </si>
  <si>
    <t>Aerodrome pair (use the 4-digit ICAO designator)</t>
  </si>
  <si>
    <t>TONNE-KILOMETRE DATA REPORT BY AIRCRAFT OPERATORS</t>
  </si>
  <si>
    <t>Total tonne-kilometres performed by the aircraft operator:</t>
  </si>
  <si>
    <t>This figure is taken from section 5(b).</t>
  </si>
  <si>
    <t>The Federal Office for the Environment requires you to submit a signed paper copy of this tkm report. Please use the space below for your signature:</t>
  </si>
  <si>
    <t xml:space="preserve">This template has been developed to accommodate the minimum content of a tkm report as required by the tkm-Ordinance. </t>
  </si>
  <si>
    <t>Note: If the aircraft operator is making use of an aircraft management company, the authorised person at that management company should be named here.</t>
  </si>
  <si>
    <t>Date of evaluation of the utilised monitoring plan:</t>
  </si>
  <si>
    <t>If you have answered yes, please describe all relevant operational changes and all deviations from your evaluated monitoring plan, providing information about each deviation and its consequence for the calculation of tonne-kilometre data.</t>
  </si>
  <si>
    <t>Reporting is only required for flights within the scope of application as specified in Article 3 of the tkm-Ordinance! For details regarding the scope of application, please refer to the FOEN website (cf. Information and guidelines).</t>
  </si>
  <si>
    <t>Total number of passengers</t>
  </si>
  <si>
    <t>Total tonne-kilometres reported to the FOEN:</t>
  </si>
  <si>
    <t>Text Swiss Version tkm report korrigiert vom Sprachdienst</t>
  </si>
  <si>
    <t>Name and signature of legally authorised person</t>
  </si>
  <si>
    <t>FOEN website: www.bafu.admin.ch &gt; Topics &gt; Topic Climate &gt; Information for specialists &gt; Climate policy &gt; Emissions trading</t>
  </si>
  <si>
    <t>In order to protect formulae against unintended modifications, which usually lead to wrong and misleading results, it is of the utmost importance NOT TO USE the CUT &amp; PASTE function.
If you want to move data, first COPY and PASTE them, then delete the unwanted data in the old (wrong) place.</t>
  </si>
  <si>
    <t>DISCLAIMER: All formulae have been developed carefully and thoroughly. However, mistakes cannot be entirely ruled out.
As noted above, full transparency for checking the validity of calculations is ensured. Neither the authors of this file nor the FOEN can be held liable for eventual damages resulting from wrong or misleading results of the provided calculations.
It is the full responsibility of the user of this file (i.e. the aircraft operator) to ensure that correct data are reported to the relevant authority.</t>
  </si>
  <si>
    <t>Please complete the table below. If you need additional rows, please first remove the protection from the sheet, then insert additional rows above the "end of list" row. In this case the formula for the totals will work correctly.
Note that the formulae in columns J to L are protected. This means that if you want to copy and paste data from another program or worksheet, you can only copy the whole dataset, including the calculations, if you first remove the protection from the worksheet. However, this means that you could accidentally delete or modify the formulae. It is the full responsibility of the aircraft operator to check the correctness of the calculations.</t>
  </si>
  <si>
    <t>Name and address of the verifier of your tonne-kilometre data report:</t>
  </si>
  <si>
    <t>Departure aerodrome</t>
  </si>
  <si>
    <t>Destination aerodrome</t>
  </si>
  <si>
    <t>If you need additional rows, please first remove the protection from the sheet, then insert additional rows above the last row of the table.</t>
  </si>
  <si>
    <t>final version</t>
  </si>
  <si>
    <t>Report_TKM</t>
  </si>
  <si>
    <t>Report_AEm</t>
  </si>
  <si>
    <t>https://www.bafu.admin.ch/bafu/en/home/topics/climate/info-specialists/climate-policy/emissions-trading.html</t>
  </si>
  <si>
    <t xml:space="preserve">Englische Version </t>
  </si>
  <si>
    <t>hier steht die im Template sichtbare Version. 
Falls benötigt, hier Übersetzung hineinkopieren.</t>
  </si>
  <si>
    <t>Aerodrome pair
(use the 4-digit ICAO designator)</t>
  </si>
  <si>
    <t>Distance ( = great circle distance + 95)
[km]</t>
  </si>
  <si>
    <t>Total mass of passen-gers and checked baggage
[t]</t>
  </si>
  <si>
    <t>(Total mass of freight and mail) x distance
[t*km]</t>
  </si>
  <si>
    <t>(Total number of passengers) x distance
[passenger*km]</t>
  </si>
  <si>
    <t>Total tonne-kilometres per aerodrome pair
[t*km]</t>
  </si>
  <si>
    <t>Aircraft subtype
(as specified in the monitoring plan, if applicable)</t>
  </si>
  <si>
    <t>Aircraft type
(ICAO aircraft type designator)</t>
  </si>
  <si>
    <t>[t*km]</t>
  </si>
  <si>
    <t>Text Swiss Version tkm report korrigiert vom Sprachdienst;
2018 Updates in blauen Zellen</t>
  </si>
  <si>
    <t>Bemerkungen zu Kolonne D</t>
  </si>
  <si>
    <t>updated_2018_version (excl BSL)</t>
  </si>
  <si>
    <r>
      <t xml:space="preserve">Version number of the latest </t>
    </r>
    <r>
      <rPr>
        <b/>
        <sz val="10"/>
        <color rgb="FFFF0000"/>
        <rFont val="Arial"/>
        <family val="2"/>
      </rPr>
      <t>approved</t>
    </r>
    <r>
      <rPr>
        <b/>
        <sz val="10"/>
        <rFont val="Arial"/>
        <family val="2"/>
      </rPr>
      <t xml:space="preserve"> monitoring plan:</t>
    </r>
  </si>
  <si>
    <r>
      <t xml:space="preserve">Have there been any deviations from your </t>
    </r>
    <r>
      <rPr>
        <b/>
        <sz val="10"/>
        <color rgb="FFFF0000"/>
        <rFont val="Arial"/>
        <family val="2"/>
      </rPr>
      <t>approved</t>
    </r>
    <r>
      <rPr>
        <b/>
        <sz val="10"/>
        <rFont val="Arial"/>
        <family val="2"/>
      </rPr>
      <t xml:space="preserve"> monitoring plan during the reporting year?</t>
    </r>
  </si>
  <si>
    <r>
      <t xml:space="preserve">Date of </t>
    </r>
    <r>
      <rPr>
        <b/>
        <sz val="10"/>
        <color rgb="FFFF0000"/>
        <rFont val="Arial"/>
        <family val="2"/>
      </rPr>
      <t>approval</t>
    </r>
    <r>
      <rPr>
        <b/>
        <sz val="10"/>
        <rFont val="Arial"/>
        <family val="2"/>
      </rPr>
      <t xml:space="preserve"> of the utilised monitoring plan:</t>
    </r>
  </si>
  <si>
    <r>
      <t xml:space="preserve">If you have answered </t>
    </r>
    <r>
      <rPr>
        <b/>
        <sz val="10"/>
        <color rgb="FFFF0000"/>
        <rFont val="Arial"/>
        <family val="2"/>
      </rPr>
      <t>"true"</t>
    </r>
    <r>
      <rPr>
        <b/>
        <sz val="10"/>
        <rFont val="Arial"/>
        <family val="2"/>
      </rPr>
      <t xml:space="preserve">, please describe all relevant operational changes and all deviations from your </t>
    </r>
    <r>
      <rPr>
        <b/>
        <sz val="10"/>
        <color rgb="FFFF0000"/>
        <rFont val="Arial"/>
        <family val="2"/>
      </rPr>
      <t>approved</t>
    </r>
    <r>
      <rPr>
        <b/>
        <sz val="10"/>
        <rFont val="Arial"/>
        <family val="2"/>
      </rPr>
      <t xml:space="preserve"> monitoring plan, providing information about each deviation and its consequence for the calculation of tonne-kilometre data.</t>
    </r>
  </si>
  <si>
    <r>
      <t xml:space="preserve">Please provide the data (totals during the </t>
    </r>
    <r>
      <rPr>
        <b/>
        <sz val="10"/>
        <color rgb="FFFF0000"/>
        <rFont val="Arial"/>
        <family val="2"/>
      </rPr>
      <t>year 2018</t>
    </r>
    <r>
      <rPr>
        <b/>
        <sz val="10"/>
        <rFont val="Arial"/>
        <family val="2"/>
      </rPr>
      <t>) in the table below for each aerodrome pair.</t>
    </r>
  </si>
  <si>
    <t>(Total number of passengers) x distance
[passen-ger*km]</t>
  </si>
  <si>
    <t>Total mass of freight and mail
[t]</t>
  </si>
  <si>
    <t>(Total mass of freight and mail) x distance
[t*km]</t>
  </si>
  <si>
    <r>
      <t xml:space="preserve">Please complete the table below. </t>
    </r>
    <r>
      <rPr>
        <i/>
        <sz val="8"/>
        <color rgb="FFFF0000"/>
        <rFont val="Arial"/>
        <family val="2"/>
      </rPr>
      <t>The table has 100 rows</t>
    </r>
    <r>
      <rPr>
        <i/>
        <sz val="8"/>
        <color rgb="FF333399"/>
        <rFont val="Arial"/>
        <family val="2"/>
      </rPr>
      <t xml:space="preserve">. If you need additional rows, please first remove the protection from the sheet. </t>
    </r>
    <r>
      <rPr>
        <i/>
        <sz val="8"/>
        <color rgb="FFFF0000"/>
        <rFont val="Arial"/>
        <family val="2"/>
      </rPr>
      <t>Then copy an entire row</t>
    </r>
    <r>
      <rPr>
        <i/>
        <sz val="8"/>
        <color rgb="FF333399"/>
        <rFont val="Arial"/>
        <family val="2"/>
      </rPr>
      <t xml:space="preserve"> above the "end of list" row. </t>
    </r>
    <r>
      <rPr>
        <i/>
        <sz val="8"/>
        <color rgb="FFFF0000"/>
        <rFont val="Arial"/>
        <family val="2"/>
      </rPr>
      <t xml:space="preserve">Now select the number of additional rows and use the "insert copied cells" command available in the context menu of the right mouse click. </t>
    </r>
    <r>
      <rPr>
        <i/>
        <sz val="8"/>
        <color rgb="FF333399"/>
        <rFont val="Arial"/>
        <family val="2"/>
      </rPr>
      <t xml:space="preserve">In this case the </t>
    </r>
    <r>
      <rPr>
        <i/>
        <sz val="8"/>
        <color rgb="FFFF0000"/>
        <rFont val="Arial"/>
        <family val="2"/>
      </rPr>
      <t xml:space="preserve">formulas </t>
    </r>
    <r>
      <rPr>
        <i/>
        <sz val="8"/>
        <color rgb="FF333399"/>
        <rFont val="Arial"/>
        <family val="2"/>
      </rPr>
      <t>will work correctly.
Note that the formulas in columns J to L are protected.</t>
    </r>
    <r>
      <rPr>
        <i/>
        <sz val="8"/>
        <color rgb="FFFF0000"/>
        <rFont val="Arial"/>
        <family val="2"/>
      </rPr>
      <t xml:space="preserve"> If you remove the protection of the sheet, you may accidentally delete or modify the formulas. </t>
    </r>
    <r>
      <rPr>
        <i/>
        <sz val="8"/>
        <color rgb="FF333399"/>
        <rFont val="Arial"/>
        <family val="2"/>
      </rPr>
      <t>It is the full responsibility of the aircraft operator to check the correctness of the calculations.</t>
    </r>
  </si>
  <si>
    <t>If you use data from Eurocontrol's Draft AER template, please copy the data into colums C to F.</t>
  </si>
  <si>
    <r>
      <t xml:space="preserve">In order to protect </t>
    </r>
    <r>
      <rPr>
        <sz val="10"/>
        <color rgb="FFFF0000"/>
        <rFont val="Arial"/>
        <family val="2"/>
      </rPr>
      <t>formulas</t>
    </r>
    <r>
      <rPr>
        <sz val="10"/>
        <color rgb="FF000090"/>
        <rFont val="Arial"/>
        <family val="2"/>
      </rPr>
      <t xml:space="preserve"> against unintended modifications, which usually lead to wrong and misleading results, it is of the utmost importance NOT TO USE the CUT &amp; PASTE function.
If you want to move data, first COPY and PASTE them, then delete the unwanted data in the old (wrong) place.</t>
    </r>
  </si>
  <si>
    <t>Note: Formulas must be checked and corrected, in particular whenever rows and/or columns are added by aircraft operators.</t>
  </si>
  <si>
    <t>changed 2024</t>
  </si>
  <si>
    <r>
      <t xml:space="preserve">TONNE-KILOMETRE DATA REPORT </t>
    </r>
    <r>
      <rPr>
        <b/>
        <u/>
        <sz val="18"/>
        <color rgb="FFFF0000"/>
        <rFont val="Arial"/>
        <family val="2"/>
      </rPr>
      <t>FOR FLIGHTS TO OUTERMOST REGIONS</t>
    </r>
  </si>
  <si>
    <r>
      <t xml:space="preserve">All references to the European Economic Area (EEA) in this template should be understood to include all </t>
    </r>
    <r>
      <rPr>
        <b/>
        <sz val="10"/>
        <color rgb="FFFF0000"/>
        <rFont val="Arial"/>
        <family val="2"/>
      </rPr>
      <t>27</t>
    </r>
    <r>
      <rPr>
        <b/>
        <sz val="10"/>
        <rFont val="Arial"/>
        <family val="2"/>
      </rPr>
      <t xml:space="preserve"> EU Member States, plus Iceland, Liechtenstein and Norway.</t>
    </r>
  </si>
  <si>
    <t>updated 2024</t>
  </si>
  <si>
    <t>This should be the name of the legal entity carrying out the aviation activities.</t>
  </si>
  <si>
    <t>Please enter your unique identifier as stated in the EU Commission's list of aircraft operators:</t>
  </si>
  <si>
    <r>
      <t xml:space="preserve">This identifier (alphanumeric CRCO identification code) can be found on the list published by the EU Commission (currently Commission Regulation (EU) </t>
    </r>
    <r>
      <rPr>
        <i/>
        <sz val="7.5"/>
        <color rgb="FFFF0000"/>
        <rFont val="Arial"/>
        <family val="2"/>
      </rPr>
      <t>2023/838</t>
    </r>
    <r>
      <rPr>
        <i/>
        <sz val="7.5"/>
        <color rgb="FF333399"/>
        <rFont val="Arial"/>
        <family val="2"/>
      </rPr>
      <t>). If your operator name is not on this list, please select "not on the list".</t>
    </r>
  </si>
  <si>
    <t>updated 2024; ev für 2024er Liste nochmals aktualisieren</t>
  </si>
  <si>
    <t>If it is different to the name provided in 2(a), please also enter the name of the aircraft operator as it appears on the EU Commission's list of operators:</t>
  </si>
  <si>
    <t>Please enter the address of the aircraft operator, including postcode and country:</t>
  </si>
  <si>
    <t>You must provide an address for receipt of notifications or other documents in connection with your report. Please provide both an electronic and a postal address, if possible within Switzerland.</t>
  </si>
  <si>
    <t>Note that the CO2-Ordinance specifies the requirements for the verifier's accreditation.</t>
  </si>
  <si>
    <t>Provide details for each aircraft used in 2018 for which you are the aircraft operator, and which has been used for flights from Switzerland to outermost regions of the EU.</t>
  </si>
  <si>
    <r>
      <t xml:space="preserve">The list should include the aircraft types (by ICAO aircraft type designator - DOC8643), including owned as well as leased-in aircraft. </t>
    </r>
    <r>
      <rPr>
        <i/>
        <sz val="8"/>
        <color rgb="FFFF0000"/>
        <rFont val="Arial"/>
        <family val="2"/>
      </rPr>
      <t>You are required to only list aircraft used for flights from Switzerland to outermost regions of the EU.</t>
    </r>
  </si>
  <si>
    <t>Aircraft subtype
(if available)</t>
  </si>
  <si>
    <t>As from 2024, flights from Switzerland to Outermost Regions of the EU are subject to the CH ETS.</t>
  </si>
  <si>
    <r>
      <t xml:space="preserve">The Outermost Regions of the EU encompass:
</t>
    </r>
    <r>
      <rPr>
        <b/>
        <sz val="10"/>
        <rFont val="Arial"/>
        <family val="2"/>
      </rPr>
      <t>French Guiana</t>
    </r>
    <r>
      <rPr>
        <sz val="10"/>
        <rFont val="Arial"/>
        <family val="2"/>
      </rPr>
      <t xml:space="preserve"> (France)
</t>
    </r>
    <r>
      <rPr>
        <b/>
        <sz val="10"/>
        <rFont val="Arial"/>
        <family val="2"/>
      </rPr>
      <t>Guadeloupe</t>
    </r>
    <r>
      <rPr>
        <sz val="10"/>
        <rFont val="Arial"/>
        <family val="2"/>
      </rPr>
      <t xml:space="preserve"> (France)
</t>
    </r>
    <r>
      <rPr>
        <b/>
        <sz val="10"/>
        <rFont val="Arial"/>
        <family val="2"/>
      </rPr>
      <t>Martinique</t>
    </r>
    <r>
      <rPr>
        <sz val="10"/>
        <rFont val="Arial"/>
        <family val="2"/>
      </rPr>
      <t xml:space="preserve"> (France)
</t>
    </r>
    <r>
      <rPr>
        <b/>
        <sz val="10"/>
        <rFont val="Arial"/>
        <family val="2"/>
      </rPr>
      <t>Mayotte</t>
    </r>
    <r>
      <rPr>
        <sz val="10"/>
        <rFont val="Arial"/>
        <family val="2"/>
      </rPr>
      <t xml:space="preserve"> (France)
</t>
    </r>
    <r>
      <rPr>
        <b/>
        <sz val="10"/>
        <rFont val="Arial"/>
        <family val="2"/>
      </rPr>
      <t>Reunion Island</t>
    </r>
    <r>
      <rPr>
        <sz val="10"/>
        <rFont val="Arial"/>
        <family val="2"/>
      </rPr>
      <t xml:space="preserve"> (France)
</t>
    </r>
    <r>
      <rPr>
        <b/>
        <sz val="10"/>
        <rFont val="Arial"/>
        <family val="2"/>
      </rPr>
      <t>Saint-Martin</t>
    </r>
    <r>
      <rPr>
        <sz val="10"/>
        <rFont val="Arial"/>
        <family val="2"/>
      </rPr>
      <t xml:space="preserve"> (France)
</t>
    </r>
    <r>
      <rPr>
        <b/>
        <sz val="10"/>
        <rFont val="Arial"/>
        <family val="2"/>
      </rPr>
      <t xml:space="preserve">Azores </t>
    </r>
    <r>
      <rPr>
        <sz val="10"/>
        <rFont val="Arial"/>
        <family val="2"/>
      </rPr>
      <t xml:space="preserve">(Portugal)
</t>
    </r>
    <r>
      <rPr>
        <b/>
        <sz val="10"/>
        <rFont val="Arial"/>
        <family val="2"/>
      </rPr>
      <t>Madeira</t>
    </r>
    <r>
      <rPr>
        <sz val="10"/>
        <rFont val="Arial"/>
        <family val="2"/>
      </rPr>
      <t xml:space="preserve"> (Portugal)
</t>
    </r>
    <r>
      <rPr>
        <b/>
        <sz val="10"/>
        <rFont val="Arial"/>
        <family val="2"/>
      </rPr>
      <t>The Canary Islands</t>
    </r>
    <r>
      <rPr>
        <sz val="10"/>
        <rFont val="Arial"/>
        <family val="2"/>
      </rPr>
      <t xml:space="preserve"> (Spain)</t>
    </r>
  </si>
  <si>
    <t xml:space="preserve">According to Art. 46g of the CO2-Ordinance, aircraft operators may apply for a free allocation of emission allowances with respect to these flights. To do so, aircraft operators need to provide evidence to the Federal Office for the Environment by 31 August 2024 that they operated flights from Switzerland to Outermost Regions of the EU in the year 2018. </t>
  </si>
  <si>
    <t>The evidence must be verified by a verification body in accordance with Annex 18 of the CO2-Ordinance.</t>
  </si>
  <si>
    <t xml:space="preserve">Switzerland requires aircraft operators to use this template to provide this evidence. </t>
  </si>
  <si>
    <t>The evidence must include information on the covered flight distances to Outermost Regions of the EU in 2018 and the associated payloads transported.</t>
  </si>
  <si>
    <t>ets-aviation@bafu.admin.ch</t>
  </si>
  <si>
    <t xml:space="preserve">
Federal Office for the Environment FOEN
Climate Division
Emissions Trading System
3003 Bern
Switzerland</t>
  </si>
  <si>
    <t>https://www.bafu.admin.ch/bafu/en/home/topics/climate/info-specialists/reduction-measures/ets/aviation.html</t>
  </si>
  <si>
    <t>FOEN website: www.bafu.admin.ch &gt; Topics &gt; Topic Climate &gt; Information for specialists &gt; Measures CO2 Act &gt; Emissions trading system &gt;  ETS for aviation</t>
  </si>
  <si>
    <t>&lt;&lt;&lt; Click here to proceed to section 4 "Tonne-kilometre data" &gt;&gt;&gt;</t>
  </si>
  <si>
    <t>This figure is taken from section 4(b).</t>
  </si>
  <si>
    <t>Reporting is only possible for flights from Switzerland to aerodromes in outermost regions of the EU.</t>
  </si>
  <si>
    <t xml:space="preserve">DISCLAIMER: </t>
  </si>
  <si>
    <r>
      <t xml:space="preserve">All </t>
    </r>
    <r>
      <rPr>
        <sz val="10"/>
        <color rgb="FFFF0000"/>
        <rFont val="Arial"/>
        <family val="2"/>
      </rPr>
      <t>formulas</t>
    </r>
    <r>
      <rPr>
        <sz val="10"/>
        <rFont val="Arial"/>
        <family val="2"/>
      </rPr>
      <t xml:space="preserve"> have been developed carefully and thoroughly. However, mistakes cannot be entirely ruled out.
As noted above, full transparency for checking the validity of calculations is ensured. Neither the authors of this file nor the FOEN can be held liable for eventual damages resulting from wrong or misleading results of the provided calculations.
It is the full responsibility of the user of this file (i.e. the aircraft operator) to ensure that correct data are reported to the relevant authority.</t>
    </r>
  </si>
  <si>
    <r>
      <t xml:space="preserve">&lt;&lt;&lt; Click here to proceed to section </t>
    </r>
    <r>
      <rPr>
        <sz val="10"/>
        <color rgb="FFFF0000"/>
        <rFont val="Arial"/>
        <family val="2"/>
      </rPr>
      <t>5</t>
    </r>
    <r>
      <rPr>
        <sz val="10"/>
        <rFont val="Arial"/>
        <family val="2"/>
      </rPr>
      <t xml:space="preserve"> "Aircraft data" &gt;&gt;&gt;</t>
    </r>
  </si>
  <si>
    <t>Version for OMR reporting</t>
  </si>
  <si>
    <t>The Federal Office for the Environment requires you to submit a signed paper copy of this tkm report by 31 August 2024. Please use the space below for your signature:</t>
  </si>
  <si>
    <t xml:space="preserve">This template has been developed to accommodate the minimum content of the tkm report. </t>
  </si>
  <si>
    <t>hidden, as not applicable</t>
  </si>
  <si>
    <t>In several fields (colour code: orange) you can choose from predefined options. To select from a "drop-down list" either click on the small arrow appearing at the right border of the cell, or press "Alt-CursorDown" when you have selected the cell. Some fields allow you to enter your own text even if a drop-down list exists. This is the case when drop-down lists contain blank list entries.</t>
  </si>
  <si>
    <r>
      <t>This template has been locked against data entry except for yellow</t>
    </r>
    <r>
      <rPr>
        <sz val="10"/>
        <color rgb="FFFF0000"/>
        <rFont val="Arial"/>
        <family val="2"/>
      </rPr>
      <t xml:space="preserve"> </t>
    </r>
    <r>
      <rPr>
        <sz val="10"/>
        <color rgb="FF000090"/>
        <rFont val="Arial"/>
        <family val="2"/>
      </rPr>
      <t xml:space="preserve">and orange fields. However, for transparency reasons, no password has been set. This allows for complete viewing of all </t>
    </r>
    <r>
      <rPr>
        <sz val="10"/>
        <color rgb="FFFF0000"/>
        <rFont val="Arial"/>
        <family val="2"/>
      </rPr>
      <t>formulas</t>
    </r>
    <r>
      <rPr>
        <sz val="10"/>
        <color rgb="FF000090"/>
        <rFont val="Arial"/>
        <family val="2"/>
      </rPr>
      <t>. When using this file for data entry, it is recommended to keep the protection activated. The protection of the sheets should only be deactivated for the purpose of checking the validity of</t>
    </r>
    <r>
      <rPr>
        <sz val="10"/>
        <color rgb="FFFF0000"/>
        <rFont val="Arial"/>
        <family val="2"/>
      </rPr>
      <t xml:space="preserve"> formulas</t>
    </r>
    <r>
      <rPr>
        <sz val="10"/>
        <color rgb="FF000090"/>
        <rFont val="Arial"/>
        <family val="2"/>
      </rPr>
      <t>. It is recommended to do this in a separate file.</t>
    </r>
  </si>
  <si>
    <t>Contact person of the verifier:</t>
  </si>
  <si>
    <t>Total tonne-kilometres
[t*km]</t>
  </si>
  <si>
    <t>Total tonne-kilometres per aerodrome pair
[t*km]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</si>
</sst>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0_ ;[Red]\-#,##0.0\ "/>
  </numFmts>
  <fonts count="90" x14ac:knownFonts="1">
    <font>
      <sz val="10"/>
      <name val="Arial"/>
    </font>
    <font>
      <sz val="10"/>
      <color theme="1"/>
      <name val="Arial"/>
      <family val="2"/>
    </font>
    <font>
      <sz val="11"/>
      <color indexed="8"/>
      <name val="Calibri"/>
      <family val="2"/>
    </font>
    <font>
      <sz val="10"/>
      <name val="Arial"/>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sz val="10"/>
      <color indexed="12"/>
      <name val="Arial"/>
      <family val="2"/>
    </font>
    <font>
      <sz val="8"/>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0"/>
      <color indexed="12"/>
      <name val="Arial"/>
      <family val="2"/>
    </font>
    <font>
      <sz val="10"/>
      <name val="Arial"/>
      <family val="2"/>
    </font>
    <font>
      <b/>
      <sz val="9"/>
      <name val="Arial"/>
      <family val="2"/>
    </font>
    <font>
      <b/>
      <sz val="12"/>
      <name val="Times New Roman"/>
      <family val="1"/>
    </font>
    <font>
      <b/>
      <u/>
      <sz val="10"/>
      <color indexed="62"/>
      <name val="Arial"/>
      <family val="2"/>
    </font>
    <font>
      <sz val="10"/>
      <color indexed="14"/>
      <name val="Arial"/>
      <family val="2"/>
    </font>
    <font>
      <i/>
      <sz val="8"/>
      <color indexed="14"/>
      <name val="Arial"/>
      <family val="2"/>
    </font>
    <font>
      <i/>
      <sz val="10"/>
      <name val="Arial"/>
      <family val="2"/>
    </font>
    <font>
      <b/>
      <sz val="12"/>
      <name val="Arial"/>
      <family val="2"/>
    </font>
    <font>
      <u/>
      <sz val="10"/>
      <name val="Arial"/>
      <family val="2"/>
    </font>
    <font>
      <u/>
      <sz val="10"/>
      <color indexed="62"/>
      <name val="Arial"/>
      <family val="2"/>
    </font>
    <font>
      <sz val="10"/>
      <color indexed="62"/>
      <name val="Arial"/>
      <family val="2"/>
    </font>
    <font>
      <b/>
      <i/>
      <sz val="8"/>
      <color indexed="18"/>
      <name val="Arial"/>
      <family val="2"/>
    </font>
    <font>
      <b/>
      <sz val="10"/>
      <color indexed="62"/>
      <name val="Arial"/>
      <family val="2"/>
    </font>
    <font>
      <sz val="10"/>
      <color indexed="18"/>
      <name val="Arial"/>
      <family val="2"/>
    </font>
    <font>
      <sz val="10"/>
      <color indexed="10"/>
      <name val="Arial"/>
      <family val="2"/>
    </font>
    <font>
      <b/>
      <sz val="12"/>
      <color indexed="62"/>
      <name val="Arial"/>
      <family val="2"/>
    </font>
    <font>
      <u/>
      <sz val="10"/>
      <color indexed="12"/>
      <name val="Arial"/>
      <family val="2"/>
    </font>
    <font>
      <sz val="8"/>
      <name val="Arial"/>
      <family val="2"/>
    </font>
    <font>
      <b/>
      <sz val="8"/>
      <name val="Arial"/>
      <family val="2"/>
    </font>
    <font>
      <sz val="10"/>
      <name val="Arial"/>
      <family val="2"/>
    </font>
    <font>
      <sz val="11"/>
      <color indexed="8"/>
      <name val="Calibri"/>
      <family val="2"/>
    </font>
    <font>
      <sz val="10"/>
      <color indexed="10"/>
      <name val="Arial"/>
      <family val="2"/>
    </font>
    <font>
      <i/>
      <sz val="8"/>
      <color indexed="10"/>
      <name val="Arial"/>
      <family val="2"/>
    </font>
    <font>
      <b/>
      <sz val="12"/>
      <color indexed="9"/>
      <name val="Arial"/>
      <family val="2"/>
    </font>
    <font>
      <u/>
      <sz val="16"/>
      <color indexed="9"/>
      <name val="Arial"/>
      <family val="2"/>
    </font>
    <font>
      <sz val="10"/>
      <color rgb="FF000000"/>
      <name val="Arial"/>
      <family val="2"/>
    </font>
    <font>
      <sz val="10"/>
      <color rgb="FFFF0000"/>
      <name val="Arial"/>
      <family val="2"/>
    </font>
    <font>
      <b/>
      <sz val="10"/>
      <color rgb="FFFF0000"/>
      <name val="Arial"/>
      <family val="2"/>
    </font>
    <font>
      <sz val="16"/>
      <color theme="0"/>
      <name val="Arial"/>
      <family val="2"/>
    </font>
    <font>
      <sz val="8"/>
      <color rgb="FFFF0000"/>
      <name val="Arial"/>
      <family val="2"/>
    </font>
    <font>
      <i/>
      <sz val="8"/>
      <color rgb="FFFF0000"/>
      <name val="Arial"/>
      <family val="2"/>
    </font>
    <font>
      <sz val="12"/>
      <color indexed="9"/>
      <name val="Arial"/>
      <family val="2"/>
    </font>
    <font>
      <b/>
      <sz val="12"/>
      <color theme="1"/>
      <name val="Arial"/>
      <family val="2"/>
    </font>
    <font>
      <sz val="10"/>
      <color rgb="FF0070C0"/>
      <name val="Arial"/>
      <family val="2"/>
    </font>
    <font>
      <u/>
      <sz val="10"/>
      <color rgb="FF0070C0"/>
      <name val="Arial"/>
      <family val="2"/>
    </font>
    <font>
      <i/>
      <sz val="8"/>
      <color rgb="FF0070C0"/>
      <name val="Arial"/>
      <family val="2"/>
    </font>
    <font>
      <b/>
      <sz val="10"/>
      <color rgb="FF0070C0"/>
      <name val="Arial"/>
      <family val="2"/>
    </font>
    <font>
      <i/>
      <sz val="9"/>
      <color rgb="FF0070C0"/>
      <name val="Arial"/>
      <family val="2"/>
    </font>
    <font>
      <b/>
      <i/>
      <sz val="8"/>
      <color rgb="FF0070C0"/>
      <name val="Arial"/>
      <family val="2"/>
    </font>
    <font>
      <b/>
      <sz val="8"/>
      <color rgb="FF0070C0"/>
      <name val="Arial"/>
      <family val="2"/>
    </font>
    <font>
      <sz val="12"/>
      <name val="Arial"/>
      <family val="2"/>
    </font>
    <font>
      <b/>
      <sz val="10"/>
      <color theme="1"/>
      <name val="Arial"/>
      <family val="2"/>
    </font>
    <font>
      <u/>
      <sz val="10"/>
      <color theme="1"/>
      <name val="Arial"/>
      <family val="2"/>
    </font>
    <font>
      <sz val="10"/>
      <color theme="0"/>
      <name val="Arial"/>
      <family val="2"/>
    </font>
    <font>
      <b/>
      <sz val="12"/>
      <color rgb="FF000000"/>
      <name val="Calibri"/>
      <family val="2"/>
    </font>
    <font>
      <b/>
      <sz val="13.5"/>
      <name val="Arial"/>
      <family val="2"/>
    </font>
    <font>
      <sz val="10"/>
      <color rgb="FF333399"/>
      <name val="Arial"/>
      <family val="2"/>
    </font>
    <font>
      <i/>
      <sz val="10"/>
      <color rgb="FF333399"/>
      <name val="Arial"/>
      <family val="2"/>
    </font>
    <font>
      <b/>
      <sz val="12"/>
      <color rgb="FFFFFFFF"/>
      <name val="Arial"/>
      <family val="2"/>
    </font>
    <font>
      <i/>
      <sz val="7.5"/>
      <color rgb="FF333399"/>
      <name val="Arial"/>
      <family val="2"/>
    </font>
    <font>
      <b/>
      <sz val="7.5"/>
      <name val="Arial"/>
      <family val="2"/>
    </font>
    <font>
      <sz val="10"/>
      <color rgb="FF000090"/>
      <name val="Arial"/>
      <family val="2"/>
    </font>
    <font>
      <i/>
      <sz val="7.5"/>
      <color rgb="FF000090"/>
      <name val="Arial"/>
      <family val="2"/>
    </font>
    <font>
      <b/>
      <u/>
      <sz val="18"/>
      <color rgb="FF333399"/>
      <name val="Arial"/>
      <family val="2"/>
    </font>
    <font>
      <sz val="13.5"/>
      <color rgb="FFFFFFFF"/>
      <name val="Arial"/>
      <family val="2"/>
    </font>
    <font>
      <i/>
      <sz val="8"/>
      <color rgb="FF333399"/>
      <name val="Arial"/>
      <family val="2"/>
    </font>
    <font>
      <b/>
      <i/>
      <sz val="8"/>
      <color rgb="FF000090"/>
      <name val="Arial"/>
      <family val="2"/>
    </font>
    <font>
      <b/>
      <i/>
      <sz val="8"/>
      <color rgb="FF333399"/>
      <name val="Arial"/>
      <family val="2"/>
    </font>
    <font>
      <b/>
      <sz val="8"/>
      <color rgb="FFFF0000"/>
      <name val="Arial"/>
      <family val="2"/>
    </font>
    <font>
      <b/>
      <i/>
      <sz val="12"/>
      <color rgb="FFFF0000"/>
      <name val="Arial"/>
      <family val="2"/>
    </font>
    <font>
      <b/>
      <u/>
      <sz val="18"/>
      <color rgb="FFFF0000"/>
      <name val="Arial"/>
      <family val="2"/>
    </font>
    <font>
      <i/>
      <sz val="7.5"/>
      <color rgb="FFFF0000"/>
      <name val="Arial"/>
      <family val="2"/>
    </font>
    <font>
      <b/>
      <i/>
      <sz val="8"/>
      <color rgb="FFFF0000"/>
      <name val="Arial"/>
      <family val="2"/>
    </font>
    <font>
      <i/>
      <sz val="10"/>
      <color rgb="FF0070C0"/>
      <name val="Arial"/>
      <family val="2"/>
    </font>
    <font>
      <sz val="9"/>
      <name val="Arial"/>
      <family val="2"/>
    </font>
    <font>
      <sz val="9"/>
      <color rgb="FFFF0000"/>
      <name val="Arial"/>
      <family val="2"/>
    </font>
  </fonts>
  <fills count="5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57"/>
        <bgColor indexed="64"/>
      </patternFill>
    </fill>
    <fill>
      <patternFill patternType="lightUp">
        <bgColor indexed="9"/>
      </patternFill>
    </fill>
    <fill>
      <patternFill patternType="solid">
        <fgColor theme="1" tint="0.34998626667073579"/>
        <bgColor indexed="64"/>
      </patternFill>
    </fill>
    <fill>
      <patternFill patternType="solid">
        <fgColor rgb="FF0070C0"/>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14999847407452621"/>
        <bgColor indexed="64"/>
      </patternFill>
    </fill>
    <fill>
      <patternFill patternType="solid">
        <fgColor rgb="FFD7E4BD"/>
        <bgColor indexed="64"/>
      </patternFill>
    </fill>
    <fill>
      <patternFill patternType="solid">
        <fgColor rgb="FFFFFFFF"/>
        <bgColor indexed="64"/>
      </patternFill>
    </fill>
    <fill>
      <patternFill patternType="solid">
        <fgColor rgb="FFC0C0C0"/>
        <bgColor indexed="64"/>
      </patternFill>
    </fill>
    <fill>
      <patternFill patternType="solid">
        <fgColor rgb="FF0000D4"/>
        <bgColor indexed="64"/>
      </patternFill>
    </fill>
    <fill>
      <patternFill patternType="solid">
        <fgColor rgb="FFCCFFCC"/>
        <bgColor indexed="64"/>
      </patternFill>
    </fill>
    <fill>
      <patternFill patternType="solid">
        <fgColor rgb="FFCCFFFF"/>
        <bgColor indexed="64"/>
      </patternFill>
    </fill>
    <fill>
      <patternFill patternType="solid">
        <fgColor rgb="FF1FB714"/>
        <bgColor indexed="64"/>
      </patternFill>
    </fill>
    <fill>
      <patternFill patternType="solid">
        <fgColor rgb="FF595959"/>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99"/>
        <bgColor indexed="64"/>
      </patternFill>
    </fill>
    <fill>
      <patternFill patternType="solid">
        <fgColor rgb="FFFFFF66"/>
        <bgColor indexed="64"/>
      </patternFill>
    </fill>
    <fill>
      <patternFill patternType="solid">
        <fgColor rgb="FFFFFF00"/>
        <bgColor indexed="64"/>
      </patternFill>
    </fill>
  </fills>
  <borders count="57">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right/>
      <top style="medium">
        <color auto="1"/>
      </top>
      <bottom/>
      <diagonal/>
    </border>
    <border>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auto="1"/>
      </left>
      <right/>
      <top/>
      <bottom style="medium">
        <color auto="1"/>
      </bottom>
      <diagonal/>
    </border>
    <border>
      <left/>
      <right style="medium">
        <color auto="1"/>
      </right>
      <top/>
      <bottom style="medium">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4" borderId="0" applyNumberFormat="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0" fillId="0" borderId="5" applyNumberFormat="0" applyFill="0" applyAlignment="0" applyProtection="0"/>
    <xf numFmtId="0" fontId="21" fillId="21" borderId="0" applyNumberFormat="0" applyBorder="0" applyAlignment="0" applyProtection="0"/>
    <xf numFmtId="0" fontId="43" fillId="0" borderId="0"/>
    <xf numFmtId="0" fontId="3" fillId="22" borderId="6" applyNumberFormat="0" applyFont="0" applyAlignment="0" applyProtection="0"/>
    <xf numFmtId="0" fontId="43" fillId="22" borderId="6" applyNumberFormat="0" applyFont="0" applyAlignment="0" applyProtection="0"/>
    <xf numFmtId="0" fontId="3" fillId="0" borderId="0"/>
    <xf numFmtId="0" fontId="43" fillId="0" borderId="0"/>
    <xf numFmtId="0" fontId="22" fillId="0" borderId="0" applyNumberFormat="0" applyFill="0" applyBorder="0" applyAlignment="0" applyProtection="0"/>
    <xf numFmtId="0" fontId="3" fillId="0" borderId="0"/>
    <xf numFmtId="0" fontId="3" fillId="0" borderId="0"/>
    <xf numFmtId="0" fontId="3" fillId="22" borderId="6" applyNumberFormat="0" applyFont="0" applyAlignment="0" applyProtection="0"/>
    <xf numFmtId="0" fontId="3" fillId="22" borderId="6" applyNumberFormat="0" applyFont="0" applyAlignment="0" applyProtection="0"/>
    <xf numFmtId="0" fontId="3" fillId="0" borderId="0"/>
  </cellStyleXfs>
  <cellXfs count="543">
    <xf numFmtId="0" fontId="0" fillId="0" borderId="0" xfId="0"/>
    <xf numFmtId="0" fontId="9" fillId="0" borderId="0" xfId="32" applyAlignment="1" applyProtection="1">
      <alignment vertical="top" wrapText="1"/>
    </xf>
    <xf numFmtId="0" fontId="0" fillId="0" borderId="0" xfId="0" applyAlignment="1" applyProtection="1">
      <alignment vertical="top" wrapText="1"/>
    </xf>
    <xf numFmtId="0" fontId="0" fillId="0" borderId="0" xfId="0" applyProtection="1"/>
    <xf numFmtId="0" fontId="0" fillId="24" borderId="0" xfId="0" applyFill="1" applyProtection="1"/>
    <xf numFmtId="0" fontId="0" fillId="24" borderId="0" xfId="0" applyFill="1" applyBorder="1" applyProtection="1"/>
    <xf numFmtId="0" fontId="36" fillId="23" borderId="0" xfId="0" applyFont="1" applyFill="1" applyAlignment="1" applyProtection="1">
      <alignment horizontal="center" vertical="top"/>
    </xf>
    <xf numFmtId="0" fontId="3" fillId="23" borderId="0" xfId="0" applyNumberFormat="1" applyFont="1" applyFill="1" applyBorder="1" applyAlignment="1" applyProtection="1">
      <alignment vertical="top"/>
    </xf>
    <xf numFmtId="0" fontId="11" fillId="23" borderId="0" xfId="0" applyFont="1" applyFill="1" applyAlignment="1" applyProtection="1">
      <alignment vertical="top"/>
    </xf>
    <xf numFmtId="0" fontId="5" fillId="0" borderId="0" xfId="0" applyFont="1" applyFill="1" applyAlignment="1" applyProtection="1">
      <alignment horizontal="center" vertical="top"/>
    </xf>
    <xf numFmtId="0" fontId="0" fillId="0" borderId="0" xfId="0" applyFill="1" applyProtection="1"/>
    <xf numFmtId="0" fontId="0" fillId="0" borderId="0" xfId="0" applyFill="1" applyBorder="1" applyProtection="1"/>
    <xf numFmtId="0" fontId="0" fillId="0" borderId="0" xfId="0" applyFill="1" applyAlignment="1" applyProtection="1">
      <alignment vertical="top"/>
    </xf>
    <xf numFmtId="0" fontId="5" fillId="0" borderId="0" xfId="0" applyFont="1" applyFill="1" applyProtection="1"/>
    <xf numFmtId="0" fontId="32" fillId="0" borderId="0" xfId="0" applyFont="1" applyFill="1" applyAlignment="1" applyProtection="1">
      <alignment vertical="top" wrapText="1"/>
    </xf>
    <xf numFmtId="0" fontId="32" fillId="0" borderId="0" xfId="0" applyFont="1" applyFill="1" applyBorder="1" applyAlignment="1" applyProtection="1">
      <alignment vertical="top" wrapText="1"/>
    </xf>
    <xf numFmtId="0" fontId="3" fillId="23" borderId="0" xfId="0" applyFont="1" applyFill="1" applyAlignment="1" applyProtection="1">
      <alignment vertical="top"/>
    </xf>
    <xf numFmtId="0" fontId="0" fillId="0" borderId="0" xfId="0" applyAlignment="1" applyProtection="1">
      <alignment vertical="top"/>
    </xf>
    <xf numFmtId="0" fontId="3" fillId="0" borderId="0" xfId="0" applyFont="1" applyProtection="1"/>
    <xf numFmtId="0" fontId="5" fillId="0" borderId="0" xfId="0" applyFont="1" applyProtection="1"/>
    <xf numFmtId="0" fontId="3" fillId="0" borderId="0" xfId="0" applyFont="1" applyAlignment="1" applyProtection="1">
      <alignment vertical="top"/>
    </xf>
    <xf numFmtId="0" fontId="30" fillId="0" borderId="0" xfId="0" applyFont="1" applyProtection="1"/>
    <xf numFmtId="0" fontId="0" fillId="27" borderId="0" xfId="0" applyFill="1" applyProtection="1"/>
    <xf numFmtId="0" fontId="3" fillId="27" borderId="0" xfId="0" applyFont="1" applyFill="1" applyProtection="1"/>
    <xf numFmtId="0" fontId="30" fillId="0" borderId="0" xfId="0" applyFont="1" applyFill="1" applyProtection="1"/>
    <xf numFmtId="0" fontId="0" fillId="27" borderId="0" xfId="0" applyFill="1" applyAlignment="1" applyProtection="1">
      <alignment horizontal="center"/>
    </xf>
    <xf numFmtId="0" fontId="24" fillId="26" borderId="0" xfId="0" applyFont="1" applyFill="1" applyBorder="1" applyAlignment="1" applyProtection="1">
      <alignment horizontal="left" vertical="top" wrapText="1"/>
    </xf>
    <xf numFmtId="0" fontId="0" fillId="0" borderId="9" xfId="0" applyBorder="1" applyProtection="1"/>
    <xf numFmtId="0" fontId="0" fillId="29" borderId="10" xfId="0" applyFill="1" applyBorder="1" applyProtection="1"/>
    <xf numFmtId="0" fontId="0" fillId="0" borderId="11" xfId="0" applyBorder="1" applyProtection="1"/>
    <xf numFmtId="14" fontId="0" fillId="30" borderId="12" xfId="0" applyNumberFormat="1" applyFill="1" applyBorder="1" applyAlignment="1" applyProtection="1">
      <alignment horizontal="left"/>
    </xf>
    <xf numFmtId="0" fontId="0" fillId="27" borderId="13" xfId="0" applyFill="1" applyBorder="1" applyProtection="1"/>
    <xf numFmtId="0" fontId="0" fillId="27" borderId="14" xfId="0" applyFill="1" applyBorder="1" applyProtection="1"/>
    <xf numFmtId="0" fontId="0" fillId="27" borderId="15" xfId="0" applyFill="1" applyBorder="1" applyProtection="1"/>
    <xf numFmtId="0" fontId="0" fillId="0" borderId="16" xfId="0" applyBorder="1" applyProtection="1"/>
    <xf numFmtId="0" fontId="0" fillId="0" borderId="18" xfId="0" applyBorder="1" applyProtection="1"/>
    <xf numFmtId="0" fontId="0" fillId="26" borderId="19" xfId="0" applyFill="1" applyBorder="1" applyProtection="1"/>
    <xf numFmtId="0" fontId="5" fillId="0" borderId="0" xfId="0" applyFont="1" applyBorder="1" applyProtection="1"/>
    <xf numFmtId="14" fontId="0" fillId="30" borderId="20" xfId="0" applyNumberFormat="1" applyFill="1" applyBorder="1" applyAlignment="1" applyProtection="1">
      <alignment horizontal="center"/>
    </xf>
    <xf numFmtId="0" fontId="0" fillId="27" borderId="21" xfId="0" applyFill="1" applyBorder="1" applyProtection="1"/>
    <xf numFmtId="0" fontId="0" fillId="27" borderId="22" xfId="0" applyFill="1" applyBorder="1" applyProtection="1"/>
    <xf numFmtId="14" fontId="0" fillId="30" borderId="23" xfId="0" applyNumberFormat="1" applyFill="1" applyBorder="1" applyAlignment="1" applyProtection="1">
      <alignment horizontal="center"/>
    </xf>
    <xf numFmtId="0" fontId="0" fillId="27" borderId="24" xfId="0" applyFill="1" applyBorder="1" applyProtection="1"/>
    <xf numFmtId="0" fontId="0" fillId="27" borderId="25" xfId="0" applyFill="1" applyBorder="1" applyProtection="1"/>
    <xf numFmtId="14" fontId="0" fillId="30" borderId="26" xfId="0" applyNumberFormat="1" applyFill="1" applyBorder="1" applyAlignment="1" applyProtection="1">
      <alignment horizontal="center"/>
    </xf>
    <xf numFmtId="0" fontId="0" fillId="27" borderId="27" xfId="0" applyFill="1" applyBorder="1" applyProtection="1"/>
    <xf numFmtId="0" fontId="0" fillId="27" borderId="28" xfId="0" applyFill="1" applyBorder="1" applyProtection="1"/>
    <xf numFmtId="0" fontId="3" fillId="27" borderId="24" xfId="0" applyFont="1" applyFill="1" applyBorder="1" applyProtection="1"/>
    <xf numFmtId="0" fontId="3" fillId="24" borderId="0" xfId="0" applyFont="1" applyFill="1" applyProtection="1"/>
    <xf numFmtId="0" fontId="3" fillId="24" borderId="0" xfId="0" applyFont="1" applyFill="1" applyBorder="1" applyProtection="1"/>
    <xf numFmtId="0" fontId="3" fillId="0" borderId="0" xfId="39" applyProtection="1"/>
    <xf numFmtId="0" fontId="3" fillId="0" borderId="0" xfId="39" applyFont="1" applyFill="1" applyProtection="1"/>
    <xf numFmtId="0" fontId="3" fillId="0" borderId="0" xfId="39" applyFill="1" applyProtection="1"/>
    <xf numFmtId="0" fontId="5" fillId="0" borderId="0" xfId="39" applyFont="1" applyFill="1" applyProtection="1"/>
    <xf numFmtId="0" fontId="3" fillId="0" borderId="0" xfId="39" applyNumberFormat="1" applyFont="1" applyFill="1" applyBorder="1" applyAlignment="1" applyProtection="1">
      <alignment horizontal="center" vertical="center"/>
    </xf>
    <xf numFmtId="0" fontId="6" fillId="0" borderId="0" xfId="39" applyFont="1" applyProtection="1"/>
    <xf numFmtId="0" fontId="6" fillId="0" borderId="0" xfId="39" applyFont="1" applyAlignment="1" applyProtection="1">
      <alignment vertical="top" wrapText="1"/>
    </xf>
    <xf numFmtId="0" fontId="6" fillId="0" borderId="0" xfId="39" applyFont="1" applyFill="1" applyAlignment="1" applyProtection="1">
      <alignment vertical="top" wrapText="1"/>
    </xf>
    <xf numFmtId="0" fontId="3" fillId="0" borderId="0" xfId="39" applyFont="1" applyFill="1" applyAlignment="1" applyProtection="1">
      <alignment vertical="top"/>
    </xf>
    <xf numFmtId="0" fontId="3" fillId="0" borderId="0" xfId="39" applyFill="1" applyAlignment="1" applyProtection="1">
      <alignment wrapText="1"/>
    </xf>
    <xf numFmtId="0" fontId="29" fillId="23" borderId="0" xfId="39" applyFont="1" applyFill="1" applyAlignment="1" applyProtection="1">
      <alignment vertical="top" wrapText="1"/>
    </xf>
    <xf numFmtId="0" fontId="3" fillId="0" borderId="0" xfId="39" applyFont="1" applyAlignment="1" applyProtection="1"/>
    <xf numFmtId="0" fontId="29" fillId="0" borderId="0" xfId="39" applyFont="1" applyAlignment="1" applyProtection="1">
      <alignment vertical="top" wrapText="1"/>
    </xf>
    <xf numFmtId="0" fontId="3" fillId="0" borderId="0" xfId="39" applyFont="1" applyProtection="1"/>
    <xf numFmtId="0" fontId="26" fillId="0" borderId="0" xfId="39" applyFont="1" applyProtection="1"/>
    <xf numFmtId="0" fontId="3" fillId="0" borderId="0" xfId="39" applyAlignment="1" applyProtection="1">
      <alignment wrapText="1"/>
    </xf>
    <xf numFmtId="0" fontId="3" fillId="0" borderId="0" xfId="39" applyAlignment="1" applyProtection="1">
      <alignment vertical="top"/>
    </xf>
    <xf numFmtId="0" fontId="3" fillId="0" borderId="0" xfId="39" applyAlignment="1" applyProtection="1"/>
    <xf numFmtId="0" fontId="3" fillId="0" borderId="0" xfId="39" applyFont="1" applyAlignment="1" applyProtection="1">
      <alignment vertical="top"/>
    </xf>
    <xf numFmtId="0" fontId="8" fillId="0" borderId="0" xfId="39" applyFont="1" applyAlignment="1" applyProtection="1">
      <alignment vertical="top" wrapText="1"/>
    </xf>
    <xf numFmtId="0" fontId="3" fillId="0" borderId="0" xfId="39" applyFill="1" applyAlignment="1" applyProtection="1">
      <alignment vertical="top"/>
    </xf>
    <xf numFmtId="0" fontId="5" fillId="23" borderId="0" xfId="39" applyFont="1" applyFill="1" applyAlignment="1" applyProtection="1">
      <alignment vertical="top"/>
    </xf>
    <xf numFmtId="0" fontId="3" fillId="0" borderId="0" xfId="39" applyAlignment="1" applyProtection="1">
      <alignment vertical="center"/>
    </xf>
    <xf numFmtId="0" fontId="3" fillId="0" borderId="0" xfId="39" applyFont="1" applyAlignment="1" applyProtection="1">
      <alignment vertical="center"/>
    </xf>
    <xf numFmtId="0" fontId="29" fillId="0" borderId="0" xfId="39" applyFont="1" applyFill="1" applyAlignment="1" applyProtection="1">
      <alignment vertical="top" wrapText="1"/>
    </xf>
    <xf numFmtId="0" fontId="3" fillId="25" borderId="0" xfId="39" applyFont="1" applyFill="1" applyAlignment="1" applyProtection="1">
      <alignment vertical="top"/>
    </xf>
    <xf numFmtId="0" fontId="3" fillId="25" borderId="0" xfId="39" applyFont="1" applyFill="1" applyAlignment="1" applyProtection="1">
      <alignment vertical="center"/>
    </xf>
    <xf numFmtId="0" fontId="35" fillId="0" borderId="0" xfId="39" applyFont="1" applyFill="1" applyProtection="1"/>
    <xf numFmtId="0" fontId="44" fillId="27" borderId="0" xfId="0" applyFont="1" applyFill="1" applyAlignment="1" applyProtection="1">
      <alignment vertical="center"/>
    </xf>
    <xf numFmtId="0" fontId="3" fillId="27" borderId="0" xfId="0" applyFont="1" applyFill="1" applyProtection="1"/>
    <xf numFmtId="0" fontId="27" fillId="0" borderId="0" xfId="0" applyFont="1" applyAlignment="1" applyProtection="1">
      <alignment vertical="top"/>
    </xf>
    <xf numFmtId="0" fontId="23" fillId="0" borderId="0" xfId="0" applyFont="1" applyAlignment="1" applyProtection="1">
      <alignment horizontal="center" vertical="top"/>
    </xf>
    <xf numFmtId="0" fontId="0" fillId="23" borderId="0" xfId="0" applyFill="1" applyAlignment="1" applyProtection="1">
      <alignment vertical="top"/>
    </xf>
    <xf numFmtId="0" fontId="3" fillId="25" borderId="0" xfId="39" applyFont="1" applyFill="1" applyProtection="1"/>
    <xf numFmtId="0" fontId="0" fillId="0" borderId="0" xfId="0" applyAlignment="1" applyProtection="1"/>
    <xf numFmtId="0" fontId="41" fillId="0" borderId="0" xfId="0" applyFont="1" applyAlignment="1" applyProtection="1">
      <alignment horizontal="center" vertical="top" wrapText="1"/>
    </xf>
    <xf numFmtId="0" fontId="42" fillId="23" borderId="29" xfId="0" applyFont="1" applyFill="1" applyBorder="1" applyAlignment="1" applyProtection="1">
      <alignment horizontal="center" vertical="top" wrapText="1"/>
    </xf>
    <xf numFmtId="0" fontId="42" fillId="23" borderId="27" xfId="0" applyFont="1" applyFill="1" applyBorder="1" applyAlignment="1" applyProtection="1">
      <alignment horizontal="center" vertical="top" wrapText="1"/>
    </xf>
    <xf numFmtId="0" fontId="4" fillId="23" borderId="0" xfId="0" quotePrefix="1" applyFont="1" applyFill="1" applyBorder="1" applyAlignment="1" applyProtection="1">
      <alignment horizontal="left" vertical="top"/>
    </xf>
    <xf numFmtId="164" fontId="0" fillId="0" borderId="0" xfId="0" applyNumberFormat="1" applyProtection="1"/>
    <xf numFmtId="0" fontId="41" fillId="0" borderId="0" xfId="0" applyFont="1" applyProtection="1"/>
    <xf numFmtId="164" fontId="41" fillId="23" borderId="30" xfId="0" applyNumberFormat="1" applyFont="1" applyFill="1" applyBorder="1" applyAlignment="1" applyProtection="1">
      <alignment horizontal="right" vertical="center"/>
    </xf>
    <xf numFmtId="164" fontId="41" fillId="23" borderId="7" xfId="0" applyNumberFormat="1" applyFont="1" applyFill="1" applyBorder="1" applyAlignment="1" applyProtection="1">
      <alignment horizontal="right" vertical="center"/>
    </xf>
    <xf numFmtId="165" fontId="41" fillId="23" borderId="30" xfId="0" applyNumberFormat="1" applyFont="1" applyFill="1" applyBorder="1" applyAlignment="1" applyProtection="1">
      <alignment horizontal="right" vertical="center"/>
    </xf>
    <xf numFmtId="165" fontId="41" fillId="23" borderId="7" xfId="0" applyNumberFormat="1" applyFont="1" applyFill="1" applyBorder="1" applyAlignment="1" applyProtection="1">
      <alignment horizontal="right" vertical="center"/>
    </xf>
    <xf numFmtId="0" fontId="41" fillId="0" borderId="0" xfId="0" applyFont="1" applyAlignment="1" applyProtection="1">
      <alignment vertical="top"/>
    </xf>
    <xf numFmtId="0" fontId="5" fillId="0" borderId="0" xfId="0" applyFont="1" applyAlignment="1" applyProtection="1">
      <alignment vertical="top"/>
    </xf>
    <xf numFmtId="0" fontId="3" fillId="25" borderId="30" xfId="39" applyFont="1" applyFill="1" applyBorder="1" applyProtection="1"/>
    <xf numFmtId="0" fontId="45" fillId="28" borderId="0" xfId="0" applyFont="1" applyFill="1" applyProtection="1"/>
    <xf numFmtId="164" fontId="8" fillId="23" borderId="8" xfId="0" applyNumberFormat="1" applyFont="1" applyFill="1" applyBorder="1" applyAlignment="1" applyProtection="1">
      <alignment horizontal="right" vertical="center"/>
    </xf>
    <xf numFmtId="0" fontId="45" fillId="0" borderId="0" xfId="0" applyFont="1" applyBorder="1" applyAlignment="1" applyProtection="1">
      <alignment vertical="top"/>
    </xf>
    <xf numFmtId="0" fontId="43" fillId="27" borderId="21" xfId="0" applyFont="1" applyFill="1" applyBorder="1" applyProtection="1"/>
    <xf numFmtId="0" fontId="5" fillId="34" borderId="38" xfId="0" applyFont="1" applyFill="1" applyBorder="1" applyAlignment="1" applyProtection="1">
      <alignment horizontal="center" vertical="top"/>
    </xf>
    <xf numFmtId="0" fontId="4" fillId="33" borderId="0" xfId="39" applyFont="1" applyFill="1" applyBorder="1" applyAlignment="1" applyProtection="1">
      <alignment horizontal="left"/>
    </xf>
    <xf numFmtId="0" fontId="4" fillId="33" borderId="0" xfId="0" applyFont="1" applyFill="1" applyBorder="1" applyAlignment="1" applyProtection="1">
      <alignment horizontal="left" vertical="top"/>
    </xf>
    <xf numFmtId="0" fontId="47" fillId="33" borderId="0" xfId="0" quotePrefix="1" applyFont="1" applyFill="1" applyBorder="1" applyAlignment="1" applyProtection="1">
      <alignment horizontal="left"/>
    </xf>
    <xf numFmtId="0" fontId="47" fillId="33" borderId="0" xfId="0" applyFont="1" applyFill="1" applyBorder="1" applyAlignment="1" applyProtection="1">
      <alignment horizontal="left"/>
    </xf>
    <xf numFmtId="164" fontId="41" fillId="34" borderId="7" xfId="0" applyNumberFormat="1" applyFont="1" applyFill="1" applyBorder="1" applyAlignment="1" applyProtection="1">
      <alignment horizontal="right" vertical="center"/>
    </xf>
    <xf numFmtId="164" fontId="41" fillId="34" borderId="30" xfId="0" applyNumberFormat="1" applyFont="1" applyFill="1" applyBorder="1" applyAlignment="1" applyProtection="1">
      <alignment horizontal="right" vertical="center"/>
    </xf>
    <xf numFmtId="164" fontId="42" fillId="34" borderId="8" xfId="0" applyNumberFormat="1" applyFont="1" applyFill="1" applyBorder="1" applyAlignment="1" applyProtection="1">
      <alignment horizontal="right" vertical="center"/>
    </xf>
    <xf numFmtId="164" fontId="8" fillId="34" borderId="30" xfId="0" applyNumberFormat="1" applyFont="1" applyFill="1" applyBorder="1" applyAlignment="1" applyProtection="1">
      <alignment vertical="center"/>
    </xf>
    <xf numFmtId="0" fontId="0" fillId="0" borderId="0" xfId="0" applyFill="1" applyAlignment="1" applyProtection="1">
      <alignment vertical="top" wrapText="1"/>
    </xf>
    <xf numFmtId="0" fontId="5" fillId="23" borderId="0" xfId="39" applyFont="1" applyFill="1" applyAlignment="1" applyProtection="1">
      <alignment horizontal="left" vertical="top" wrapText="1"/>
    </xf>
    <xf numFmtId="0" fontId="12" fillId="23" borderId="0" xfId="39" applyFont="1" applyFill="1" applyAlignment="1" applyProtection="1">
      <alignment horizontal="left" vertical="top" wrapText="1"/>
    </xf>
    <xf numFmtId="0" fontId="5" fillId="23" borderId="0" xfId="39" applyFont="1" applyFill="1" applyAlignment="1" applyProtection="1">
      <alignment vertical="top" wrapText="1"/>
    </xf>
    <xf numFmtId="0" fontId="5" fillId="23" borderId="0" xfId="39" applyFont="1" applyFill="1" applyAlignment="1" applyProtection="1">
      <alignment vertical="top"/>
    </xf>
    <xf numFmtId="0" fontId="3" fillId="0" borderId="0" xfId="39" applyAlignment="1" applyProtection="1">
      <alignment wrapText="1"/>
    </xf>
    <xf numFmtId="0" fontId="3" fillId="0" borderId="0" xfId="39" applyAlignment="1" applyProtection="1">
      <alignment vertical="top" wrapText="1"/>
    </xf>
    <xf numFmtId="0" fontId="4" fillId="33" borderId="0" xfId="39" applyFont="1" applyFill="1" applyBorder="1" applyAlignment="1" applyProtection="1">
      <alignment horizontal="left" wrapText="1"/>
    </xf>
    <xf numFmtId="0" fontId="3" fillId="0" borderId="0" xfId="39" applyBorder="1" applyAlignment="1" applyProtection="1">
      <alignment wrapText="1"/>
    </xf>
    <xf numFmtId="0" fontId="3" fillId="0" borderId="50" xfId="39" applyBorder="1" applyProtection="1"/>
    <xf numFmtId="0" fontId="50" fillId="0" borderId="50" xfId="39" applyFont="1" applyBorder="1" applyProtection="1"/>
    <xf numFmtId="0" fontId="0" fillId="0" borderId="0" xfId="0" applyFill="1" applyAlignment="1" applyProtection="1">
      <alignment wrapText="1"/>
    </xf>
    <xf numFmtId="0" fontId="0" fillId="0" borderId="0" xfId="0" applyFill="1" applyBorder="1" applyAlignment="1" applyProtection="1">
      <alignment wrapText="1"/>
    </xf>
    <xf numFmtId="0" fontId="3" fillId="23" borderId="0" xfId="0" applyNumberFormat="1" applyFont="1" applyFill="1" applyBorder="1" applyAlignment="1" applyProtection="1">
      <alignment vertical="top" wrapText="1"/>
    </xf>
    <xf numFmtId="0" fontId="0" fillId="0" borderId="0" xfId="0" applyFill="1" applyBorder="1" applyAlignment="1" applyProtection="1">
      <alignment vertical="top" wrapText="1"/>
    </xf>
    <xf numFmtId="0" fontId="3" fillId="23" borderId="0" xfId="0" applyFont="1" applyFill="1" applyBorder="1" applyAlignment="1" applyProtection="1">
      <alignment vertical="top" wrapText="1"/>
    </xf>
    <xf numFmtId="0" fontId="4" fillId="33" borderId="0" xfId="39" applyFont="1" applyFill="1" applyBorder="1" applyAlignment="1" applyProtection="1">
      <alignment wrapText="1"/>
    </xf>
    <xf numFmtId="0" fontId="3" fillId="23" borderId="0" xfId="39" applyFont="1" applyFill="1" applyAlignment="1" applyProtection="1">
      <alignment vertical="top" wrapText="1"/>
    </xf>
    <xf numFmtId="0" fontId="5" fillId="23" borderId="0" xfId="39" applyFont="1" applyFill="1" applyBorder="1" applyAlignment="1" applyProtection="1">
      <alignment horizontal="left" vertical="top" wrapText="1"/>
    </xf>
    <xf numFmtId="0" fontId="5" fillId="0" borderId="0" xfId="39" applyFont="1" applyAlignment="1" applyProtection="1">
      <alignment wrapText="1"/>
    </xf>
    <xf numFmtId="0" fontId="7" fillId="0" borderId="0" xfId="39" applyFont="1" applyBorder="1" applyAlignment="1" applyProtection="1">
      <alignment wrapText="1"/>
    </xf>
    <xf numFmtId="0" fontId="3" fillId="0" borderId="0" xfId="39" applyBorder="1" applyAlignment="1" applyProtection="1">
      <alignment horizontal="center" wrapText="1"/>
    </xf>
    <xf numFmtId="0" fontId="5" fillId="0" borderId="0" xfId="39" applyFont="1" applyFill="1" applyAlignment="1" applyProtection="1">
      <alignment vertical="center" wrapText="1"/>
    </xf>
    <xf numFmtId="0" fontId="5" fillId="0" borderId="0" xfId="39" applyFont="1" applyFill="1" applyAlignment="1" applyProtection="1">
      <alignment vertical="top" wrapText="1"/>
    </xf>
    <xf numFmtId="0" fontId="5" fillId="23" borderId="0" xfId="39" applyFont="1" applyFill="1" applyBorder="1" applyAlignment="1" applyProtection="1">
      <alignment vertical="top" wrapText="1"/>
    </xf>
    <xf numFmtId="0" fontId="3" fillId="23" borderId="0" xfId="39" applyFont="1" applyFill="1" applyBorder="1" applyAlignment="1" applyProtection="1">
      <alignment horizontal="left" vertical="top" wrapText="1"/>
    </xf>
    <xf numFmtId="0" fontId="3" fillId="0" borderId="0" xfId="39" applyFont="1" applyFill="1" applyAlignment="1" applyProtection="1">
      <alignment vertical="top" wrapText="1"/>
    </xf>
    <xf numFmtId="0" fontId="28" fillId="23" borderId="0" xfId="39" applyFont="1" applyFill="1" applyAlignment="1" applyProtection="1">
      <alignment vertical="top" wrapText="1"/>
    </xf>
    <xf numFmtId="0" fontId="28" fillId="0" borderId="0" xfId="39" applyFont="1" applyFill="1" applyAlignment="1" applyProtection="1">
      <alignment vertical="top" wrapText="1"/>
    </xf>
    <xf numFmtId="0" fontId="3" fillId="0" borderId="0" xfId="39" applyNumberFormat="1" applyFont="1" applyFill="1" applyBorder="1" applyAlignment="1" applyProtection="1">
      <alignment horizontal="left" vertical="top" wrapText="1"/>
    </xf>
    <xf numFmtId="0" fontId="25" fillId="0" borderId="0" xfId="39" applyFont="1" applyAlignment="1" applyProtection="1">
      <alignment vertical="top" wrapText="1"/>
    </xf>
    <xf numFmtId="0" fontId="3" fillId="0" borderId="0" xfId="0" applyFont="1" applyBorder="1" applyAlignment="1" applyProtection="1">
      <alignment vertical="top"/>
    </xf>
    <xf numFmtId="0" fontId="38" fillId="28" borderId="0" xfId="0" applyFont="1" applyFill="1" applyProtection="1"/>
    <xf numFmtId="0" fontId="3" fillId="28" borderId="0" xfId="0" applyFont="1" applyFill="1" applyProtection="1"/>
    <xf numFmtId="0" fontId="57" fillId="0" borderId="0" xfId="0" applyFont="1" applyAlignment="1" applyProtection="1">
      <alignment horizontal="center"/>
    </xf>
    <xf numFmtId="0" fontId="50" fillId="0" borderId="0" xfId="0" applyFont="1" applyFill="1" applyProtection="1"/>
    <xf numFmtId="0" fontId="60" fillId="23" borderId="0" xfId="0" applyFont="1" applyFill="1" applyAlignment="1" applyProtection="1">
      <alignment horizontal="center" vertical="top"/>
    </xf>
    <xf numFmtId="0" fontId="3" fillId="0" borderId="0" xfId="39" applyFont="1" applyFill="1" applyAlignment="1" applyProtection="1">
      <alignment wrapText="1"/>
    </xf>
    <xf numFmtId="0" fontId="3" fillId="0" borderId="50" xfId="39" applyFont="1" applyBorder="1" applyAlignment="1" applyProtection="1">
      <alignment vertical="center"/>
    </xf>
    <xf numFmtId="0" fontId="60" fillId="23" borderId="0" xfId="0" applyFont="1" applyFill="1" applyAlignment="1" applyProtection="1">
      <alignment horizontal="center" vertical="center"/>
    </xf>
    <xf numFmtId="0" fontId="43" fillId="0" borderId="0" xfId="0" applyFont="1" applyFill="1" applyBorder="1" applyAlignment="1" applyProtection="1">
      <alignment horizontal="left" vertical="center" wrapText="1"/>
    </xf>
    <xf numFmtId="0" fontId="0" fillId="37" borderId="0" xfId="0" applyFill="1" applyAlignment="1" applyProtection="1">
      <alignment vertical="top"/>
    </xf>
    <xf numFmtId="0" fontId="65" fillId="23" borderId="0" xfId="0" applyFont="1" applyFill="1" applyAlignment="1" applyProtection="1">
      <alignment horizontal="center" vertical="top"/>
    </xf>
    <xf numFmtId="0" fontId="65" fillId="23" borderId="0" xfId="0" applyFont="1" applyFill="1" applyAlignment="1" applyProtection="1">
      <alignment horizontal="center" vertical="center"/>
    </xf>
    <xf numFmtId="0" fontId="39" fillId="0" borderId="0" xfId="0" applyFont="1" applyFill="1" applyAlignment="1" applyProtection="1">
      <alignment horizontal="left" wrapText="1"/>
    </xf>
    <xf numFmtId="0" fontId="0" fillId="0" borderId="0" xfId="0" applyFill="1" applyAlignment="1" applyProtection="1">
      <alignment vertical="center"/>
    </xf>
    <xf numFmtId="0" fontId="50" fillId="0" borderId="0" xfId="0" applyFont="1" applyFill="1" applyAlignment="1" applyProtection="1"/>
    <xf numFmtId="0" fontId="0" fillId="37" borderId="0" xfId="0" applyFill="1" applyProtection="1"/>
    <xf numFmtId="0" fontId="3" fillId="37" borderId="0" xfId="0" applyNumberFormat="1" applyFont="1" applyFill="1" applyBorder="1" applyAlignment="1" applyProtection="1">
      <alignment vertical="top"/>
    </xf>
    <xf numFmtId="0" fontId="0" fillId="37" borderId="0" xfId="0" applyFill="1" applyAlignment="1" applyProtection="1">
      <alignment vertical="center"/>
    </xf>
    <xf numFmtId="0" fontId="3" fillId="37" borderId="0" xfId="39" applyFill="1" applyAlignment="1" applyProtection="1">
      <alignment wrapText="1"/>
    </xf>
    <xf numFmtId="0" fontId="3" fillId="37" borderId="0" xfId="39" applyFill="1" applyProtection="1"/>
    <xf numFmtId="0" fontId="3" fillId="37" borderId="0" xfId="39" applyFill="1" applyAlignment="1" applyProtection="1">
      <alignment vertical="center"/>
    </xf>
    <xf numFmtId="0" fontId="3" fillId="37" borderId="0" xfId="39" applyFill="1" applyAlignment="1" applyProtection="1">
      <alignment vertical="top"/>
    </xf>
    <xf numFmtId="0" fontId="3" fillId="37" borderId="0" xfId="39" applyFill="1" applyAlignment="1" applyProtection="1"/>
    <xf numFmtId="0" fontId="5" fillId="37" borderId="0" xfId="39" applyFont="1" applyFill="1" applyProtection="1"/>
    <xf numFmtId="0" fontId="41" fillId="37" borderId="0" xfId="0" applyFont="1" applyFill="1" applyAlignment="1" applyProtection="1">
      <alignment horizontal="center" vertical="top" wrapText="1"/>
    </xf>
    <xf numFmtId="0" fontId="41" fillId="37" borderId="0" xfId="0" applyFont="1" applyFill="1" applyAlignment="1" applyProtection="1">
      <alignment vertical="top"/>
    </xf>
    <xf numFmtId="0" fontId="41" fillId="37" borderId="0" xfId="0" applyFont="1" applyFill="1" applyProtection="1"/>
    <xf numFmtId="0" fontId="0" fillId="28" borderId="17" xfId="0" applyFont="1" applyFill="1" applyBorder="1" applyProtection="1"/>
    <xf numFmtId="0" fontId="0" fillId="28" borderId="0" xfId="0" applyFont="1" applyFill="1" applyProtection="1"/>
    <xf numFmtId="0" fontId="5" fillId="0" borderId="0" xfId="0" applyFont="1" applyFill="1" applyAlignment="1" applyProtection="1">
      <alignment horizontal="center" vertical="top"/>
    </xf>
    <xf numFmtId="0" fontId="0" fillId="0" borderId="0" xfId="0" applyFill="1" applyAlignment="1" applyProtection="1">
      <alignment horizontal="left" vertical="top" wrapText="1"/>
    </xf>
    <xf numFmtId="0" fontId="34" fillId="0" borderId="0" xfId="0" applyFont="1" applyFill="1" applyAlignment="1" applyProtection="1">
      <alignment horizontal="left" vertical="top" wrapText="1"/>
    </xf>
    <xf numFmtId="0" fontId="34" fillId="0" borderId="0" xfId="0" applyFont="1" applyFill="1" applyAlignment="1" applyProtection="1">
      <alignment horizontal="justify" vertical="top" wrapText="1"/>
    </xf>
    <xf numFmtId="0" fontId="36" fillId="0" borderId="0" xfId="0" applyFont="1" applyFill="1" applyAlignment="1" applyProtection="1">
      <alignment horizontal="left" vertical="top" wrapText="1"/>
    </xf>
    <xf numFmtId="0" fontId="34" fillId="0" borderId="0" xfId="0" applyFont="1" applyFill="1" applyBorder="1" applyAlignment="1" applyProtection="1">
      <alignment wrapText="1"/>
    </xf>
    <xf numFmtId="0" fontId="34" fillId="0" borderId="0" xfId="0" applyFont="1" applyFill="1" applyBorder="1" applyAlignment="1" applyProtection="1">
      <alignment vertical="top" wrapText="1"/>
    </xf>
    <xf numFmtId="0" fontId="34" fillId="0" borderId="0" xfId="0" applyFont="1" applyFill="1" applyBorder="1" applyAlignment="1" applyProtection="1">
      <alignment vertical="center" wrapText="1"/>
    </xf>
    <xf numFmtId="0" fontId="34" fillId="0" borderId="0" xfId="0" applyFont="1" applyFill="1" applyBorder="1" applyAlignment="1" applyProtection="1">
      <alignment horizontal="justify" vertical="top" wrapText="1"/>
    </xf>
    <xf numFmtId="0" fontId="3" fillId="0" borderId="0" xfId="0" applyFont="1" applyFill="1" applyAlignment="1" applyProtection="1">
      <alignment horizontal="justify" vertical="top" wrapText="1"/>
    </xf>
    <xf numFmtId="0" fontId="50" fillId="0" borderId="0" xfId="0" applyFont="1" applyFill="1" applyAlignment="1" applyProtection="1">
      <alignment vertical="top" wrapText="1"/>
    </xf>
    <xf numFmtId="0" fontId="3" fillId="0" borderId="0" xfId="0" applyFont="1" applyFill="1" applyBorder="1" applyAlignment="1" applyProtection="1">
      <alignment vertical="top" wrapText="1"/>
    </xf>
    <xf numFmtId="0" fontId="5" fillId="0" borderId="0" xfId="0" applyFont="1" applyFill="1" applyAlignment="1" applyProtection="1">
      <alignment horizontal="justify" vertical="top" wrapText="1"/>
    </xf>
    <xf numFmtId="0" fontId="60" fillId="0" borderId="0" xfId="0" applyFont="1" applyFill="1" applyAlignment="1" applyProtection="1">
      <alignment horizontal="center" vertical="center"/>
    </xf>
    <xf numFmtId="0" fontId="33" fillId="0" borderId="0" xfId="0" applyFont="1" applyFill="1" applyBorder="1" applyAlignment="1" applyProtection="1">
      <alignment vertical="center" wrapText="1"/>
    </xf>
    <xf numFmtId="0" fontId="5" fillId="0" borderId="0" xfId="0" applyFont="1" applyFill="1" applyAlignment="1" applyProtection="1">
      <alignment vertical="top"/>
    </xf>
    <xf numFmtId="0" fontId="0" fillId="0" borderId="0" xfId="0" applyAlignment="1" applyProtection="1">
      <alignment vertical="center"/>
    </xf>
    <xf numFmtId="0" fontId="5" fillId="0" borderId="0" xfId="0" applyFont="1" applyAlignment="1" applyProtection="1">
      <alignment vertical="center"/>
    </xf>
    <xf numFmtId="0" fontId="0" fillId="27" borderId="24" xfId="0" applyFont="1" applyFill="1" applyBorder="1" applyProtection="1"/>
    <xf numFmtId="0" fontId="67" fillId="32" borderId="50" xfId="39" applyFont="1" applyFill="1" applyBorder="1" applyProtection="1"/>
    <xf numFmtId="0" fontId="5" fillId="23" borderId="0" xfId="39" applyFont="1" applyFill="1" applyAlignment="1" applyProtection="1">
      <alignment vertical="top" wrapText="1"/>
    </xf>
    <xf numFmtId="0" fontId="3" fillId="0" borderId="0" xfId="39" applyAlignment="1" applyProtection="1">
      <alignment vertical="top"/>
    </xf>
    <xf numFmtId="0" fontId="34" fillId="0" borderId="0" xfId="0" applyFont="1" applyFill="1" applyAlignment="1" applyProtection="1">
      <alignment horizontal="justify" vertical="center" wrapText="1"/>
    </xf>
    <xf numFmtId="0" fontId="5" fillId="23" borderId="0" xfId="39" applyFont="1" applyFill="1" applyAlignment="1" applyProtection="1">
      <alignment vertical="center"/>
    </xf>
    <xf numFmtId="0" fontId="3" fillId="0" borderId="0" xfId="39" applyAlignment="1" applyProtection="1">
      <alignment vertical="center" wrapText="1"/>
    </xf>
    <xf numFmtId="0" fontId="3" fillId="0" borderId="0" xfId="39" applyFont="1" applyAlignment="1" applyProtection="1">
      <alignment vertical="center" wrapText="1"/>
    </xf>
    <xf numFmtId="0" fontId="5" fillId="0" borderId="0" xfId="39" applyFont="1" applyAlignment="1" applyProtection="1">
      <alignment vertical="center"/>
    </xf>
    <xf numFmtId="0" fontId="5" fillId="0" borderId="0" xfId="39" applyFont="1" applyAlignment="1" applyProtection="1">
      <alignment horizontal="left" vertical="center"/>
    </xf>
    <xf numFmtId="0" fontId="5" fillId="0" borderId="0" xfId="39" applyFont="1" applyAlignment="1" applyProtection="1">
      <alignment horizontal="left" vertical="center" wrapText="1"/>
    </xf>
    <xf numFmtId="0" fontId="3" fillId="0" borderId="0" xfId="39" applyFill="1" applyAlignment="1" applyProtection="1">
      <alignment vertical="center" wrapText="1"/>
    </xf>
    <xf numFmtId="0" fontId="8" fillId="0" borderId="0" xfId="39" applyFont="1" applyAlignment="1" applyProtection="1">
      <alignment vertical="center" wrapText="1"/>
    </xf>
    <xf numFmtId="0" fontId="3" fillId="0" borderId="0" xfId="39" applyAlignment="1" applyProtection="1">
      <alignment horizontal="left" vertical="top"/>
    </xf>
    <xf numFmtId="0" fontId="5" fillId="23" borderId="0" xfId="39" applyFont="1" applyFill="1" applyAlignment="1" applyProtection="1">
      <alignment vertical="center" wrapText="1"/>
    </xf>
    <xf numFmtId="0" fontId="7" fillId="0" borderId="0" xfId="39" applyFont="1" applyBorder="1" applyAlignment="1" applyProtection="1">
      <alignment vertical="center" wrapText="1"/>
    </xf>
    <xf numFmtId="0" fontId="3" fillId="0" borderId="0" xfId="39" applyFont="1" applyFill="1" applyAlignment="1" applyProtection="1">
      <alignment vertical="center"/>
    </xf>
    <xf numFmtId="0" fontId="3" fillId="25" borderId="30" xfId="39" applyFont="1" applyFill="1" applyBorder="1" applyAlignment="1" applyProtection="1">
      <alignment vertical="center"/>
    </xf>
    <xf numFmtId="0" fontId="59" fillId="23" borderId="0" xfId="39" applyFont="1" applyFill="1" applyAlignment="1" applyProtection="1">
      <alignment horizontal="left" vertical="top" wrapText="1"/>
    </xf>
    <xf numFmtId="0" fontId="11" fillId="34" borderId="15" xfId="0" applyNumberFormat="1" applyFont="1" applyFill="1" applyBorder="1" applyAlignment="1" applyProtection="1">
      <alignment horizontal="right" vertical="center"/>
    </xf>
    <xf numFmtId="0" fontId="5" fillId="23" borderId="0" xfId="39" applyFont="1" applyFill="1" applyAlignment="1" applyProtection="1">
      <alignment horizontal="left" vertical="top" wrapText="1"/>
    </xf>
    <xf numFmtId="0" fontId="5" fillId="0" borderId="0" xfId="39" applyFont="1" applyAlignment="1" applyProtection="1">
      <alignment vertical="center" wrapText="1"/>
    </xf>
    <xf numFmtId="0" fontId="3" fillId="0" borderId="0" xfId="39" applyNumberFormat="1" applyFont="1" applyFill="1" applyBorder="1" applyAlignment="1" applyProtection="1">
      <alignment horizontal="left" vertical="center" wrapText="1"/>
    </xf>
    <xf numFmtId="0" fontId="3" fillId="0" borderId="0" xfId="39" applyFont="1" applyFill="1" applyAlignment="1" applyProtection="1">
      <alignment horizontal="left" vertical="top"/>
    </xf>
    <xf numFmtId="0" fontId="3" fillId="25" borderId="0" xfId="39" applyFont="1" applyFill="1" applyAlignment="1" applyProtection="1">
      <alignment horizontal="left" vertical="top"/>
    </xf>
    <xf numFmtId="0" fontId="3" fillId="37" borderId="0" xfId="39" applyFill="1" applyAlignment="1" applyProtection="1">
      <alignment horizontal="left" vertical="top"/>
    </xf>
    <xf numFmtId="0" fontId="3" fillId="23" borderId="0" xfId="39" applyFont="1" applyFill="1" applyAlignment="1" applyProtection="1">
      <alignment vertical="center" wrapText="1"/>
    </xf>
    <xf numFmtId="0" fontId="8" fillId="0" borderId="30" xfId="39" applyFont="1" applyFill="1" applyBorder="1" applyAlignment="1" applyProtection="1">
      <alignment horizontal="center" vertical="center" wrapText="1"/>
    </xf>
    <xf numFmtId="0" fontId="3" fillId="38" borderId="30" xfId="0" applyFont="1" applyFill="1" applyBorder="1" applyAlignment="1">
      <alignment vertical="center" wrapText="1"/>
    </xf>
    <xf numFmtId="0" fontId="68" fillId="38" borderId="30" xfId="0" applyFont="1" applyFill="1" applyBorder="1" applyAlignment="1">
      <alignment vertical="center" wrapText="1"/>
    </xf>
    <xf numFmtId="0" fontId="3" fillId="0" borderId="30" xfId="0" applyFont="1" applyBorder="1" applyAlignment="1">
      <alignment vertical="center" wrapText="1"/>
    </xf>
    <xf numFmtId="0" fontId="69" fillId="39" borderId="30" xfId="0" applyFont="1" applyFill="1" applyBorder="1" applyAlignment="1">
      <alignment vertical="center" wrapText="1"/>
    </xf>
    <xf numFmtId="0" fontId="3" fillId="39" borderId="30" xfId="0" applyFont="1" applyFill="1" applyBorder="1" applyAlignment="1">
      <alignment vertical="center" wrapText="1"/>
    </xf>
    <xf numFmtId="0" fontId="0" fillId="0" borderId="30" xfId="0" applyFont="1" applyBorder="1" applyAlignment="1">
      <alignment vertical="center" wrapText="1"/>
    </xf>
    <xf numFmtId="0" fontId="5" fillId="0" borderId="30" xfId="0" applyFont="1" applyBorder="1" applyAlignment="1">
      <alignment vertical="center" wrapText="1"/>
    </xf>
    <xf numFmtId="0" fontId="69" fillId="0" borderId="30" xfId="0" applyFont="1" applyBorder="1" applyAlignment="1">
      <alignment vertical="center" wrapText="1"/>
    </xf>
    <xf numFmtId="0" fontId="3" fillId="40" borderId="30" xfId="0" applyFont="1" applyFill="1" applyBorder="1" applyAlignment="1">
      <alignment vertical="center" wrapText="1"/>
    </xf>
    <xf numFmtId="0" fontId="49" fillId="0" borderId="30" xfId="0" applyFont="1" applyBorder="1" applyAlignment="1">
      <alignment vertical="center" wrapText="1"/>
    </xf>
    <xf numFmtId="0" fontId="31" fillId="0" borderId="30" xfId="0" applyFont="1" applyBorder="1" applyAlignment="1">
      <alignment vertical="center" wrapText="1"/>
    </xf>
    <xf numFmtId="0" fontId="9" fillId="0" borderId="30" xfId="32" applyBorder="1" applyAlignment="1" applyProtection="1">
      <alignment vertical="center" wrapText="1"/>
    </xf>
    <xf numFmtId="0" fontId="32" fillId="0" borderId="30" xfId="0" applyFont="1" applyBorder="1" applyAlignment="1">
      <alignment vertical="center" wrapText="1"/>
    </xf>
    <xf numFmtId="0" fontId="5" fillId="39" borderId="30" xfId="0" applyFont="1" applyFill="1" applyBorder="1" applyAlignment="1">
      <alignment vertical="center" wrapText="1"/>
    </xf>
    <xf numFmtId="0" fontId="70" fillId="39" borderId="30" xfId="0" applyFont="1" applyFill="1" applyBorder="1" applyAlignment="1">
      <alignment vertical="center" wrapText="1"/>
    </xf>
    <xf numFmtId="0" fontId="71" fillId="39" borderId="30" xfId="0" applyFont="1" applyFill="1" applyBorder="1" applyAlignment="1">
      <alignment vertical="center" wrapText="1"/>
    </xf>
    <xf numFmtId="0" fontId="72" fillId="41" borderId="30" xfId="0" applyFont="1" applyFill="1" applyBorder="1" applyAlignment="1">
      <alignment vertical="center" wrapText="1"/>
    </xf>
    <xf numFmtId="0" fontId="73" fillId="39" borderId="30" xfId="0" applyFont="1" applyFill="1" applyBorder="1" applyAlignment="1">
      <alignment vertical="center" wrapText="1"/>
    </xf>
    <xf numFmtId="0" fontId="74" fillId="0" borderId="30" xfId="0" applyFont="1" applyBorder="1" applyAlignment="1">
      <alignment vertical="center" wrapText="1"/>
    </xf>
    <xf numFmtId="0" fontId="3" fillId="41" borderId="30" xfId="0" applyFont="1" applyFill="1" applyBorder="1" applyAlignment="1">
      <alignment vertical="center" wrapText="1"/>
    </xf>
    <xf numFmtId="0" fontId="3" fillId="42" borderId="30" xfId="0" applyFont="1" applyFill="1" applyBorder="1" applyAlignment="1">
      <alignment vertical="center" wrapText="1"/>
    </xf>
    <xf numFmtId="0" fontId="49" fillId="42" borderId="30" xfId="0" applyFont="1" applyFill="1" applyBorder="1" applyAlignment="1">
      <alignment vertical="center" wrapText="1"/>
    </xf>
    <xf numFmtId="0" fontId="3" fillId="43" borderId="30" xfId="0" applyFont="1" applyFill="1" applyBorder="1" applyAlignment="1">
      <alignment vertical="center" wrapText="1"/>
    </xf>
    <xf numFmtId="0" fontId="75" fillId="39" borderId="30" xfId="0" applyFont="1" applyFill="1" applyBorder="1" applyAlignment="1">
      <alignment vertical="center" wrapText="1"/>
    </xf>
    <xf numFmtId="0" fontId="76" fillId="39" borderId="30" xfId="0" applyFont="1" applyFill="1" applyBorder="1" applyAlignment="1">
      <alignment vertical="center" wrapText="1"/>
    </xf>
    <xf numFmtId="0" fontId="79" fillId="39" borderId="30" xfId="0" applyFont="1" applyFill="1" applyBorder="1" applyAlignment="1">
      <alignment vertical="center" wrapText="1"/>
    </xf>
    <xf numFmtId="0" fontId="8" fillId="0" borderId="30" xfId="39" applyFont="1" applyFill="1" applyBorder="1" applyAlignment="1" applyProtection="1">
      <alignment horizontal="left" vertical="center" wrapText="1"/>
    </xf>
    <xf numFmtId="0" fontId="8" fillId="0" borderId="30" xfId="39" applyFont="1" applyBorder="1" applyAlignment="1" applyProtection="1">
      <alignment horizontal="left" vertical="center" wrapText="1"/>
    </xf>
    <xf numFmtId="0" fontId="82" fillId="0" borderId="30" xfId="0" applyFont="1" applyBorder="1" applyAlignment="1" applyProtection="1">
      <alignment horizontal="left" vertical="center" wrapText="1"/>
    </xf>
    <xf numFmtId="0" fontId="7" fillId="23" borderId="30" xfId="39" applyFont="1" applyFill="1" applyBorder="1" applyAlignment="1" applyProtection="1">
      <alignment horizontal="left" vertical="center" wrapText="1"/>
    </xf>
    <xf numFmtId="0" fontId="8" fillId="0" borderId="30" xfId="0" applyFont="1" applyBorder="1" applyAlignment="1">
      <alignment vertical="center" wrapText="1"/>
    </xf>
    <xf numFmtId="0" fontId="77" fillId="0" borderId="30" xfId="0" applyFont="1" applyBorder="1" applyAlignment="1">
      <alignment vertical="center" wrapText="1"/>
    </xf>
    <xf numFmtId="0" fontId="80" fillId="39" borderId="30" xfId="0" applyFont="1" applyFill="1" applyBorder="1" applyAlignment="1">
      <alignment vertical="center" wrapText="1"/>
    </xf>
    <xf numFmtId="0" fontId="78" fillId="45" borderId="30" xfId="0" applyFont="1" applyFill="1" applyBorder="1" applyAlignment="1">
      <alignment horizontal="center" vertical="center" wrapText="1"/>
    </xf>
    <xf numFmtId="0" fontId="3" fillId="0" borderId="30" xfId="39" applyBorder="1" applyProtection="1"/>
    <xf numFmtId="0" fontId="3" fillId="35" borderId="30" xfId="39" applyFont="1" applyFill="1" applyBorder="1" applyAlignment="1" applyProtection="1">
      <alignment vertical="top"/>
    </xf>
    <xf numFmtId="0" fontId="5" fillId="35" borderId="30" xfId="39" applyFont="1" applyFill="1" applyBorder="1" applyAlignment="1" applyProtection="1">
      <alignment horizontal="center" vertical="center" wrapText="1"/>
    </xf>
    <xf numFmtId="0" fontId="3" fillId="35" borderId="30" xfId="39" applyNumberFormat="1" applyFill="1" applyBorder="1" applyAlignment="1" applyProtection="1">
      <alignment horizontal="center" vertical="center"/>
    </xf>
    <xf numFmtId="0" fontId="1" fillId="35" borderId="30" xfId="39" applyNumberFormat="1" applyFont="1" applyFill="1" applyBorder="1" applyAlignment="1" applyProtection="1">
      <alignment horizontal="center" vertical="center"/>
    </xf>
    <xf numFmtId="0" fontId="3" fillId="35" borderId="30" xfId="39" applyNumberFormat="1" applyFont="1" applyFill="1" applyBorder="1" applyAlignment="1" applyProtection="1">
      <alignment horizontal="center" vertical="center"/>
    </xf>
    <xf numFmtId="0" fontId="50" fillId="35" borderId="30" xfId="39" applyFont="1" applyFill="1" applyBorder="1" applyAlignment="1" applyProtection="1">
      <alignment horizontal="center" vertical="center"/>
    </xf>
    <xf numFmtId="0" fontId="53" fillId="35" borderId="30" xfId="39" applyFont="1" applyFill="1" applyBorder="1" applyAlignment="1" applyProtection="1">
      <alignment horizontal="center" vertical="center"/>
    </xf>
    <xf numFmtId="0" fontId="7" fillId="35" borderId="30" xfId="39" applyFont="1" applyFill="1" applyBorder="1" applyAlignment="1" applyProtection="1">
      <alignment vertical="center"/>
    </xf>
    <xf numFmtId="0" fontId="3" fillId="35" borderId="30" xfId="39" applyNumberFormat="1" applyFill="1" applyBorder="1" applyAlignment="1" applyProtection="1">
      <alignment vertical="center"/>
    </xf>
    <xf numFmtId="0" fontId="67" fillId="32" borderId="30" xfId="39" applyNumberFormat="1" applyFont="1" applyFill="1" applyBorder="1" applyAlignment="1" applyProtection="1">
      <alignment vertical="center"/>
    </xf>
    <xf numFmtId="0" fontId="3" fillId="38" borderId="7" xfId="0" applyFont="1" applyFill="1" applyBorder="1" applyAlignment="1">
      <alignment vertical="center" wrapText="1"/>
    </xf>
    <xf numFmtId="0" fontId="68" fillId="38" borderId="7" xfId="0" applyFont="1" applyFill="1" applyBorder="1" applyAlignment="1">
      <alignment vertical="center" wrapText="1"/>
    </xf>
    <xf numFmtId="0" fontId="3" fillId="0" borderId="7" xfId="0" applyFont="1" applyBorder="1" applyAlignment="1">
      <alignment vertical="center" wrapText="1"/>
    </xf>
    <xf numFmtId="0" fontId="69" fillId="39" borderId="7" xfId="0" applyFont="1" applyFill="1" applyBorder="1" applyAlignment="1">
      <alignment vertical="center" wrapText="1"/>
    </xf>
    <xf numFmtId="0" fontId="3" fillId="39" borderId="7" xfId="0" applyFont="1" applyFill="1" applyBorder="1" applyAlignment="1">
      <alignment vertical="center" wrapText="1"/>
    </xf>
    <xf numFmtId="0" fontId="0" fillId="0" borderId="7" xfId="0" applyFont="1" applyBorder="1" applyAlignment="1">
      <alignment vertical="center" wrapText="1"/>
    </xf>
    <xf numFmtId="0" fontId="5" fillId="0" borderId="7" xfId="0" applyFont="1" applyBorder="1" applyAlignment="1">
      <alignment vertical="center" wrapText="1"/>
    </xf>
    <xf numFmtId="0" fontId="69" fillId="0" borderId="7" xfId="0" applyFont="1" applyBorder="1" applyAlignment="1">
      <alignment vertical="center" wrapText="1"/>
    </xf>
    <xf numFmtId="0" fontId="3" fillId="40" borderId="7" xfId="0" applyFont="1" applyFill="1" applyBorder="1" applyAlignment="1">
      <alignment vertical="center" wrapText="1"/>
    </xf>
    <xf numFmtId="0" fontId="49" fillId="0" borderId="7" xfId="0" applyFont="1" applyBorder="1" applyAlignment="1">
      <alignment vertical="center" wrapText="1"/>
    </xf>
    <xf numFmtId="0" fontId="31" fillId="0" borderId="7" xfId="0" applyFont="1" applyBorder="1" applyAlignment="1">
      <alignment vertical="center" wrapText="1"/>
    </xf>
    <xf numFmtId="0" fontId="9" fillId="0" borderId="7" xfId="32" applyBorder="1" applyAlignment="1" applyProtection="1">
      <alignment vertical="center" wrapText="1"/>
    </xf>
    <xf numFmtId="0" fontId="32" fillId="0" borderId="7" xfId="0" applyFont="1" applyBorder="1" applyAlignment="1">
      <alignment vertical="center" wrapText="1"/>
    </xf>
    <xf numFmtId="0" fontId="5" fillId="39" borderId="7" xfId="0" applyFont="1" applyFill="1" applyBorder="1" applyAlignment="1">
      <alignment vertical="center" wrapText="1"/>
    </xf>
    <xf numFmtId="0" fontId="70" fillId="39" borderId="7" xfId="0" applyFont="1" applyFill="1" applyBorder="1" applyAlignment="1">
      <alignment vertical="center" wrapText="1"/>
    </xf>
    <xf numFmtId="0" fontId="71" fillId="39" borderId="7" xfId="0" applyFont="1" applyFill="1" applyBorder="1" applyAlignment="1">
      <alignment vertical="center" wrapText="1"/>
    </xf>
    <xf numFmtId="0" fontId="72" fillId="41" borderId="7" xfId="0" applyFont="1" applyFill="1" applyBorder="1" applyAlignment="1">
      <alignment vertical="center" wrapText="1"/>
    </xf>
    <xf numFmtId="0" fontId="73" fillId="39" borderId="7" xfId="0" applyFont="1" applyFill="1" applyBorder="1" applyAlignment="1">
      <alignment vertical="center" wrapText="1"/>
    </xf>
    <xf numFmtId="0" fontId="74" fillId="0" borderId="7" xfId="0" applyFont="1" applyBorder="1" applyAlignment="1">
      <alignment vertical="center" wrapText="1"/>
    </xf>
    <xf numFmtId="0" fontId="3" fillId="41" borderId="7" xfId="0" applyFont="1" applyFill="1" applyBorder="1" applyAlignment="1">
      <alignment vertical="center" wrapText="1"/>
    </xf>
    <xf numFmtId="0" fontId="3" fillId="42" borderId="7" xfId="0" applyFont="1" applyFill="1" applyBorder="1" applyAlignment="1">
      <alignment vertical="center" wrapText="1"/>
    </xf>
    <xf numFmtId="0" fontId="49" fillId="42" borderId="7" xfId="0" applyFont="1" applyFill="1" applyBorder="1" applyAlignment="1">
      <alignment vertical="center" wrapText="1"/>
    </xf>
    <xf numFmtId="0" fontId="3" fillId="43" borderId="7" xfId="0" applyFont="1" applyFill="1" applyBorder="1" applyAlignment="1">
      <alignment vertical="center" wrapText="1"/>
    </xf>
    <xf numFmtId="0" fontId="75" fillId="39" borderId="7" xfId="0" applyFont="1" applyFill="1" applyBorder="1" applyAlignment="1">
      <alignment vertical="center" wrapText="1"/>
    </xf>
    <xf numFmtId="0" fontId="5" fillId="44" borderId="7" xfId="0" applyFont="1" applyFill="1" applyBorder="1" applyAlignment="1">
      <alignment vertical="center" wrapText="1"/>
    </xf>
    <xf numFmtId="0" fontId="51" fillId="39" borderId="7" xfId="0" applyFont="1" applyFill="1" applyBorder="1" applyAlignment="1">
      <alignment vertical="center" wrapText="1"/>
    </xf>
    <xf numFmtId="0" fontId="76" fillId="39" borderId="7" xfId="0" applyFont="1" applyFill="1" applyBorder="1" applyAlignment="1">
      <alignment vertical="center" wrapText="1"/>
    </xf>
    <xf numFmtId="0" fontId="79" fillId="39" borderId="7" xfId="0" applyFont="1" applyFill="1" applyBorder="1" applyAlignment="1">
      <alignment vertical="center" wrapText="1"/>
    </xf>
    <xf numFmtId="0" fontId="8" fillId="0" borderId="7" xfId="39" applyFont="1" applyFill="1" applyBorder="1" applyAlignment="1" applyProtection="1">
      <alignment horizontal="left" vertical="center" wrapText="1"/>
    </xf>
    <xf numFmtId="0" fontId="42" fillId="0" borderId="7" xfId="0" applyFont="1" applyBorder="1" applyAlignment="1" applyProtection="1">
      <alignment horizontal="left" vertical="center" wrapText="1"/>
    </xf>
    <xf numFmtId="0" fontId="8" fillId="0" borderId="7" xfId="39" applyFont="1" applyBorder="1" applyAlignment="1" applyProtection="1">
      <alignment horizontal="left" vertical="center" wrapText="1"/>
    </xf>
    <xf numFmtId="0" fontId="82" fillId="0" borderId="7" xfId="0" applyFont="1" applyBorder="1" applyAlignment="1" applyProtection="1">
      <alignment horizontal="left" vertical="center" wrapText="1"/>
    </xf>
    <xf numFmtId="0" fontId="7" fillId="23" borderId="7" xfId="39" applyFont="1" applyFill="1" applyBorder="1" applyAlignment="1" applyProtection="1">
      <alignment horizontal="left" vertical="center" wrapText="1"/>
    </xf>
    <xf numFmtId="0" fontId="8" fillId="0" borderId="7" xfId="0" applyFont="1" applyBorder="1" applyAlignment="1">
      <alignment vertical="center" wrapText="1"/>
    </xf>
    <xf numFmtId="0" fontId="77" fillId="0" borderId="7" xfId="0" applyFont="1" applyBorder="1" applyAlignment="1">
      <alignment vertical="center" wrapText="1"/>
    </xf>
    <xf numFmtId="0" fontId="80" fillId="39" borderId="7" xfId="0" applyFont="1" applyFill="1" applyBorder="1" applyAlignment="1">
      <alignment vertical="center" wrapText="1"/>
    </xf>
    <xf numFmtId="0" fontId="81" fillId="39" borderId="7" xfId="0" applyFont="1" applyFill="1" applyBorder="1" applyAlignment="1">
      <alignment vertical="center" wrapText="1"/>
    </xf>
    <xf numFmtId="0" fontId="78" fillId="45" borderId="7" xfId="0" applyFont="1" applyFill="1" applyBorder="1" applyAlignment="1">
      <alignment horizontal="center" vertical="center" wrapText="1"/>
    </xf>
    <xf numFmtId="0" fontId="3" fillId="0" borderId="7" xfId="39" applyBorder="1" applyProtection="1"/>
    <xf numFmtId="0" fontId="0" fillId="38" borderId="7" xfId="0" applyFont="1" applyFill="1" applyBorder="1" applyAlignment="1">
      <alignment vertical="center" wrapText="1"/>
    </xf>
    <xf numFmtId="0" fontId="83" fillId="38" borderId="30" xfId="0" applyFont="1" applyFill="1" applyBorder="1" applyAlignment="1">
      <alignment vertical="center" wrapText="1"/>
    </xf>
    <xf numFmtId="0" fontId="8" fillId="0" borderId="30" xfId="0" applyFont="1" applyBorder="1" applyAlignment="1" applyProtection="1">
      <alignment horizontal="left" vertical="center" wrapText="1"/>
    </xf>
    <xf numFmtId="0" fontId="41" fillId="23" borderId="7" xfId="0" applyFont="1" applyFill="1" applyBorder="1" applyAlignment="1" applyProtection="1">
      <alignment horizontal="left" vertical="center"/>
    </xf>
    <xf numFmtId="0" fontId="3" fillId="46" borderId="30" xfId="0" applyFont="1" applyFill="1" applyBorder="1" applyAlignment="1">
      <alignment vertical="center" wrapText="1"/>
    </xf>
    <xf numFmtId="0" fontId="5" fillId="46" borderId="30" xfId="0" applyFont="1" applyFill="1" applyBorder="1" applyAlignment="1">
      <alignment vertical="center" wrapText="1"/>
    </xf>
    <xf numFmtId="0" fontId="79" fillId="46" borderId="30" xfId="0" applyFont="1" applyFill="1" applyBorder="1" applyAlignment="1">
      <alignment vertical="center" wrapText="1"/>
    </xf>
    <xf numFmtId="0" fontId="73" fillId="46" borderId="30" xfId="0" applyFont="1" applyFill="1" applyBorder="1" applyAlignment="1">
      <alignment vertical="center" wrapText="1"/>
    </xf>
    <xf numFmtId="0" fontId="7" fillId="0" borderId="7" xfId="0" applyFont="1" applyBorder="1" applyAlignment="1" applyProtection="1">
      <alignment horizontal="left" vertical="center" wrapText="1"/>
    </xf>
    <xf numFmtId="0" fontId="7" fillId="0" borderId="24" xfId="0" applyFont="1" applyBorder="1" applyAlignment="1" applyProtection="1">
      <alignment horizontal="left" vertical="center" wrapText="1"/>
    </xf>
    <xf numFmtId="0" fontId="5" fillId="0" borderId="0" xfId="0" applyFont="1" applyAlignment="1" applyProtection="1">
      <alignment horizontal="left" vertical="top"/>
    </xf>
    <xf numFmtId="0" fontId="79" fillId="47" borderId="30" xfId="0" applyFont="1" applyFill="1" applyBorder="1" applyAlignment="1">
      <alignment vertical="center" wrapText="1"/>
    </xf>
    <xf numFmtId="164" fontId="7" fillId="34" borderId="7" xfId="0" applyNumberFormat="1" applyFont="1" applyFill="1" applyBorder="1" applyAlignment="1" applyProtection="1">
      <alignment vertical="center"/>
    </xf>
    <xf numFmtId="0" fontId="54" fillId="47" borderId="7" xfId="0" applyFont="1" applyFill="1" applyBorder="1" applyAlignment="1">
      <alignment vertical="center" wrapText="1"/>
    </xf>
    <xf numFmtId="0" fontId="75" fillId="47" borderId="30" xfId="0" applyFont="1" applyFill="1" applyBorder="1" applyAlignment="1">
      <alignment vertical="center" wrapText="1"/>
    </xf>
    <xf numFmtId="0" fontId="53" fillId="48" borderId="0" xfId="0" applyFont="1" applyFill="1" applyAlignment="1" applyProtection="1">
      <alignment vertical="center" wrapText="1"/>
    </xf>
    <xf numFmtId="0" fontId="3" fillId="0" borderId="0" xfId="39" applyFill="1" applyAlignment="1" applyProtection="1">
      <alignment vertical="center"/>
    </xf>
    <xf numFmtId="0" fontId="50" fillId="0" borderId="0" xfId="39" applyFont="1" applyFill="1" applyAlignment="1" applyProtection="1">
      <alignment vertical="center"/>
    </xf>
    <xf numFmtId="0" fontId="3" fillId="0" borderId="0" xfId="0" applyFont="1" applyFill="1" applyAlignment="1" applyProtection="1">
      <alignment vertical="center"/>
    </xf>
    <xf numFmtId="0" fontId="50" fillId="0" borderId="0" xfId="0" applyFont="1" applyFill="1" applyAlignment="1" applyProtection="1">
      <alignment vertical="center"/>
    </xf>
    <xf numFmtId="0" fontId="41" fillId="0" borderId="0" xfId="0" applyFont="1" applyFill="1" applyAlignment="1" applyProtection="1">
      <alignment horizontal="center" vertical="center" wrapText="1"/>
    </xf>
    <xf numFmtId="0" fontId="41" fillId="0" borderId="0" xfId="0" applyFont="1" applyFill="1" applyAlignment="1" applyProtection="1">
      <alignment vertical="center"/>
    </xf>
    <xf numFmtId="0" fontId="5" fillId="0" borderId="0" xfId="39" applyFont="1" applyFill="1" applyAlignment="1" applyProtection="1">
      <alignment vertical="center"/>
    </xf>
    <xf numFmtId="0" fontId="50" fillId="0" borderId="51" xfId="39" applyFont="1" applyBorder="1" applyAlignment="1" applyProtection="1">
      <alignment vertical="center"/>
    </xf>
    <xf numFmtId="0" fontId="50" fillId="32" borderId="51" xfId="39" applyFont="1" applyFill="1" applyBorder="1" applyAlignment="1" applyProtection="1">
      <alignment vertical="center"/>
    </xf>
    <xf numFmtId="0" fontId="86" fillId="46" borderId="7" xfId="0" applyFont="1" applyFill="1" applyBorder="1" applyAlignment="1">
      <alignment vertical="center" wrapText="1"/>
    </xf>
    <xf numFmtId="0" fontId="50" fillId="0" borderId="30" xfId="0" applyFont="1" applyBorder="1" applyAlignment="1">
      <alignment vertical="center" wrapText="1"/>
    </xf>
    <xf numFmtId="164" fontId="41" fillId="50" borderId="7" xfId="0" applyNumberFormat="1" applyFont="1" applyFill="1" applyBorder="1" applyAlignment="1" applyProtection="1">
      <alignment horizontal="right" vertical="center"/>
      <protection locked="0"/>
    </xf>
    <xf numFmtId="165" fontId="41" fillId="50" borderId="7" xfId="0" applyNumberFormat="1" applyFont="1" applyFill="1" applyBorder="1" applyAlignment="1" applyProtection="1">
      <alignment horizontal="right" vertical="center"/>
      <protection locked="0"/>
    </xf>
    <xf numFmtId="165" fontId="7" fillId="50" borderId="30" xfId="0" applyNumberFormat="1" applyFont="1" applyFill="1" applyBorder="1" applyAlignment="1" applyProtection="1">
      <alignment horizontal="right" vertical="center"/>
      <protection locked="0"/>
    </xf>
    <xf numFmtId="49" fontId="7" fillId="50" borderId="30" xfId="39" applyNumberFormat="1" applyFont="1" applyFill="1" applyBorder="1" applyAlignment="1" applyProtection="1">
      <alignment vertical="center" wrapText="1"/>
      <protection locked="0"/>
    </xf>
    <xf numFmtId="14" fontId="7" fillId="50" borderId="30" xfId="39" applyNumberFormat="1" applyFont="1" applyFill="1" applyBorder="1" applyAlignment="1" applyProtection="1">
      <alignment horizontal="center" vertical="center" wrapText="1"/>
      <protection locked="0"/>
    </xf>
    <xf numFmtId="0" fontId="5" fillId="0" borderId="0" xfId="0" applyFont="1" applyAlignment="1" applyProtection="1">
      <alignment horizontal="left" vertical="center"/>
    </xf>
    <xf numFmtId="0" fontId="3" fillId="44" borderId="30" xfId="0" applyFont="1" applyFill="1" applyBorder="1" applyAlignment="1">
      <alignment vertical="center" wrapText="1"/>
    </xf>
    <xf numFmtId="0" fontId="50" fillId="39" borderId="30" xfId="0" applyFont="1" applyFill="1" applyBorder="1" applyAlignment="1">
      <alignment vertical="center" wrapText="1"/>
    </xf>
    <xf numFmtId="0" fontId="65" fillId="23" borderId="0" xfId="0" applyFont="1" applyFill="1" applyAlignment="1" applyProtection="1">
      <alignment horizontal="center"/>
    </xf>
    <xf numFmtId="0" fontId="50" fillId="0" borderId="0" xfId="0" applyNumberFormat="1" applyFont="1" applyFill="1" applyBorder="1" applyAlignment="1" applyProtection="1">
      <alignment vertical="center"/>
    </xf>
    <xf numFmtId="0" fontId="88" fillId="0" borderId="0" xfId="39" applyFont="1" applyFill="1" applyAlignment="1" applyProtection="1">
      <alignment vertical="center" wrapText="1"/>
    </xf>
    <xf numFmtId="0" fontId="88" fillId="0" borderId="0" xfId="39" applyFont="1" applyFill="1" applyAlignment="1" applyProtection="1">
      <alignment vertical="center"/>
    </xf>
    <xf numFmtId="0" fontId="89" fillId="0" borderId="0" xfId="39" applyFont="1" applyFill="1" applyAlignment="1" applyProtection="1">
      <alignment vertical="center"/>
    </xf>
    <xf numFmtId="0" fontId="5" fillId="0" borderId="0" xfId="0" applyFont="1" applyFill="1" applyAlignment="1" applyProtection="1">
      <alignment horizontal="center"/>
    </xf>
    <xf numFmtId="0" fontId="0" fillId="37" borderId="0" xfId="0" applyFill="1" applyAlignment="1" applyProtection="1"/>
    <xf numFmtId="0" fontId="0" fillId="0" borderId="0" xfId="0" applyFill="1" applyAlignment="1" applyProtection="1"/>
    <xf numFmtId="0" fontId="7" fillId="50" borderId="7" xfId="0" applyFont="1" applyFill="1" applyBorder="1" applyAlignment="1" applyProtection="1">
      <alignment horizontal="left" vertical="center"/>
      <protection locked="0"/>
    </xf>
    <xf numFmtId="165" fontId="7" fillId="50" borderId="7" xfId="0" applyNumberFormat="1" applyFont="1" applyFill="1" applyBorder="1" applyAlignment="1" applyProtection="1">
      <alignment horizontal="right" vertical="center"/>
      <protection locked="0"/>
    </xf>
    <xf numFmtId="164" fontId="7" fillId="50" borderId="30" xfId="0" applyNumberFormat="1" applyFont="1" applyFill="1" applyBorder="1" applyAlignment="1" applyProtection="1">
      <alignment horizontal="right" vertical="center"/>
      <protection locked="0"/>
    </xf>
    <xf numFmtId="49" fontId="7" fillId="50" borderId="7" xfId="39" applyNumberFormat="1" applyFont="1" applyFill="1" applyBorder="1" applyAlignment="1" applyProtection="1">
      <alignment horizontal="left" vertical="center" wrapText="1"/>
      <protection locked="0"/>
    </xf>
    <xf numFmtId="49" fontId="7" fillId="50" borderId="31" xfId="39" applyNumberFormat="1" applyFont="1" applyFill="1" applyBorder="1" applyAlignment="1" applyProtection="1">
      <alignment horizontal="left" vertical="center" wrapText="1"/>
      <protection locked="0"/>
    </xf>
    <xf numFmtId="49" fontId="7" fillId="50" borderId="8" xfId="39" applyNumberFormat="1" applyFont="1" applyFill="1" applyBorder="1" applyAlignment="1" applyProtection="1">
      <alignment horizontal="left" vertical="center" wrapText="1"/>
      <protection locked="0"/>
    </xf>
    <xf numFmtId="0" fontId="3" fillId="37" borderId="0" xfId="0" applyFont="1" applyFill="1" applyAlignment="1" applyProtection="1">
      <alignment vertical="top"/>
    </xf>
    <xf numFmtId="0" fontId="3" fillId="0" borderId="0" xfId="0" applyFont="1" applyFill="1" applyAlignment="1" applyProtection="1">
      <alignment vertical="top"/>
    </xf>
    <xf numFmtId="0" fontId="5" fillId="0" borderId="0" xfId="0" applyFont="1" applyFill="1" applyBorder="1" applyAlignment="1" applyProtection="1">
      <alignment horizontal="center" vertical="top"/>
    </xf>
    <xf numFmtId="0" fontId="5" fillId="0" borderId="0" xfId="0" applyFont="1" applyAlignment="1" applyProtection="1">
      <alignment horizontal="left" vertical="top"/>
    </xf>
    <xf numFmtId="0" fontId="5" fillId="0" borderId="41" xfId="0" applyFont="1" applyBorder="1" applyAlignment="1" applyProtection="1">
      <alignment horizontal="left" vertical="top"/>
    </xf>
    <xf numFmtId="0" fontId="5" fillId="0" borderId="0" xfId="0" applyFont="1" applyFill="1" applyAlignment="1" applyProtection="1">
      <alignment horizontal="center" vertical="top"/>
    </xf>
    <xf numFmtId="0" fontId="58" fillId="0" borderId="0" xfId="32" applyFont="1" applyFill="1" applyAlignment="1" applyProtection="1">
      <alignment wrapText="1"/>
    </xf>
    <xf numFmtId="0" fontId="58" fillId="0" borderId="0" xfId="32" applyFont="1" applyAlignment="1" applyProtection="1">
      <alignment wrapText="1"/>
    </xf>
    <xf numFmtId="0" fontId="5" fillId="23" borderId="0" xfId="0" applyFont="1" applyFill="1" applyAlignment="1" applyProtection="1">
      <alignment vertical="top" wrapText="1"/>
    </xf>
    <xf numFmtId="0" fontId="5" fillId="0" borderId="0" xfId="0" applyFont="1" applyAlignment="1" applyProtection="1">
      <alignment vertical="top" wrapText="1"/>
    </xf>
    <xf numFmtId="0" fontId="0" fillId="0" borderId="0" xfId="0" applyAlignment="1" applyProtection="1">
      <alignment vertical="top" wrapText="1"/>
    </xf>
    <xf numFmtId="0" fontId="59" fillId="23" borderId="0" xfId="0" applyFont="1" applyFill="1" applyBorder="1" applyAlignment="1" applyProtection="1">
      <alignment vertical="center" wrapText="1"/>
    </xf>
    <xf numFmtId="0" fontId="59" fillId="23" borderId="0" xfId="0" applyFont="1" applyFill="1" applyAlignment="1" applyProtection="1">
      <alignment vertical="center" wrapText="1"/>
    </xf>
    <xf numFmtId="3" fontId="11" fillId="34" borderId="13" xfId="0" applyNumberFormat="1" applyFont="1" applyFill="1" applyBorder="1" applyAlignment="1" applyProtection="1">
      <alignment horizontal="right" vertical="center"/>
    </xf>
    <xf numFmtId="3" fontId="11" fillId="34" borderId="14" xfId="0" applyNumberFormat="1" applyFont="1" applyFill="1" applyBorder="1" applyAlignment="1" applyProtection="1">
      <alignment horizontal="right" vertical="center"/>
    </xf>
    <xf numFmtId="0" fontId="5" fillId="23" borderId="0" xfId="0" applyNumberFormat="1" applyFont="1" applyFill="1" applyBorder="1" applyAlignment="1" applyProtection="1">
      <alignment vertical="top" wrapText="1"/>
    </xf>
    <xf numFmtId="0" fontId="5" fillId="34" borderId="32" xfId="0" applyFont="1" applyFill="1" applyBorder="1" applyAlignment="1" applyProtection="1">
      <alignment vertical="center"/>
    </xf>
    <xf numFmtId="0" fontId="5" fillId="34" borderId="33" xfId="0" applyFont="1" applyFill="1" applyBorder="1" applyAlignment="1" applyProtection="1">
      <alignment vertical="center"/>
    </xf>
    <xf numFmtId="0" fontId="5" fillId="34" borderId="34" xfId="0" applyFont="1" applyFill="1" applyBorder="1" applyAlignment="1" applyProtection="1">
      <alignment vertical="center"/>
    </xf>
    <xf numFmtId="0" fontId="5" fillId="34" borderId="35" xfId="0" applyFont="1" applyFill="1" applyBorder="1" applyAlignment="1" applyProtection="1">
      <alignment vertical="center"/>
    </xf>
    <xf numFmtId="0" fontId="5" fillId="34" borderId="36" xfId="0" applyFont="1" applyFill="1" applyBorder="1" applyAlignment="1" applyProtection="1">
      <alignment vertical="center"/>
    </xf>
    <xf numFmtId="0" fontId="5" fillId="34" borderId="37" xfId="0" applyFont="1" applyFill="1" applyBorder="1" applyAlignment="1" applyProtection="1">
      <alignment vertical="center"/>
    </xf>
    <xf numFmtId="0" fontId="0" fillId="23" borderId="0" xfId="0" applyFill="1" applyAlignment="1" applyProtection="1">
      <alignment vertical="center" wrapText="1"/>
    </xf>
    <xf numFmtId="0" fontId="0" fillId="23" borderId="41" xfId="0" applyFill="1" applyBorder="1" applyAlignment="1" applyProtection="1">
      <alignment vertical="center" wrapText="1"/>
    </xf>
    <xf numFmtId="0" fontId="48" fillId="32" borderId="0" xfId="0" applyFont="1" applyFill="1" applyAlignment="1" applyProtection="1">
      <alignment vertical="center" wrapText="1"/>
    </xf>
    <xf numFmtId="0" fontId="4" fillId="33" borderId="0" xfId="0" applyFont="1" applyFill="1" applyAlignment="1" applyProtection="1">
      <alignment wrapText="1"/>
    </xf>
    <xf numFmtId="0" fontId="55" fillId="33" borderId="0" xfId="0" applyFont="1" applyFill="1" applyAlignment="1" applyProtection="1">
      <alignment wrapText="1"/>
    </xf>
    <xf numFmtId="0" fontId="5" fillId="34" borderId="52" xfId="0" applyFont="1" applyFill="1" applyBorder="1" applyAlignment="1" applyProtection="1">
      <alignment vertical="center"/>
    </xf>
    <xf numFmtId="0" fontId="5" fillId="34" borderId="39" xfId="0" applyFont="1" applyFill="1" applyBorder="1" applyAlignment="1" applyProtection="1">
      <alignment vertical="center"/>
    </xf>
    <xf numFmtId="0" fontId="5" fillId="34" borderId="53" xfId="0" applyFont="1" applyFill="1" applyBorder="1" applyAlignment="1" applyProtection="1">
      <alignment vertical="center"/>
    </xf>
    <xf numFmtId="0" fontId="45" fillId="0" borderId="39" xfId="0" applyFont="1" applyBorder="1" applyAlignment="1" applyProtection="1">
      <alignment vertical="top"/>
    </xf>
    <xf numFmtId="0" fontId="45" fillId="0" borderId="39" xfId="0" applyFont="1" applyBorder="1" applyAlignment="1" applyProtection="1">
      <alignment horizontal="center" vertical="top"/>
    </xf>
    <xf numFmtId="0" fontId="0" fillId="0" borderId="47" xfId="0" applyBorder="1" applyAlignment="1" applyProtection="1">
      <alignment vertical="center"/>
    </xf>
    <xf numFmtId="0" fontId="0" fillId="0" borderId="48" xfId="0" applyBorder="1" applyAlignment="1" applyProtection="1">
      <alignment vertical="center"/>
    </xf>
    <xf numFmtId="0" fontId="3" fillId="0" borderId="43"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14" fontId="3" fillId="0" borderId="30" xfId="0" applyNumberFormat="1" applyFont="1" applyBorder="1" applyAlignment="1" applyProtection="1">
      <alignment horizontal="center" vertical="center"/>
    </xf>
    <xf numFmtId="14" fontId="3" fillId="0" borderId="46" xfId="0" applyNumberFormat="1" applyFont="1" applyBorder="1" applyAlignment="1" applyProtection="1">
      <alignment horizontal="center" vertical="center"/>
    </xf>
    <xf numFmtId="14" fontId="3" fillId="0" borderId="48" xfId="0" applyNumberFormat="1" applyFont="1" applyBorder="1" applyAlignment="1" applyProtection="1">
      <alignment horizontal="center" vertical="center" wrapText="1"/>
    </xf>
    <xf numFmtId="14" fontId="3" fillId="0" borderId="49" xfId="0" applyNumberFormat="1" applyFont="1" applyBorder="1" applyAlignment="1" applyProtection="1">
      <alignment horizontal="center" vertical="center" wrapText="1"/>
    </xf>
    <xf numFmtId="0" fontId="3" fillId="0" borderId="40" xfId="0" applyFont="1" applyBorder="1" applyAlignment="1" applyProtection="1">
      <alignment horizontal="center" vertical="top"/>
    </xf>
    <xf numFmtId="0" fontId="3" fillId="0" borderId="40" xfId="0" applyFont="1" applyBorder="1" applyAlignment="1" applyProtection="1">
      <alignment horizontal="center" vertical="top" wrapText="1"/>
    </xf>
    <xf numFmtId="0" fontId="3" fillId="0" borderId="0" xfId="0" applyFont="1" applyAlignment="1" applyProtection="1">
      <alignment horizontal="center" vertical="top" wrapText="1"/>
    </xf>
    <xf numFmtId="0" fontId="0" fillId="0" borderId="42" xfId="0" applyBorder="1" applyAlignment="1" applyProtection="1">
      <alignment vertical="center"/>
    </xf>
    <xf numFmtId="0" fontId="0" fillId="0" borderId="43" xfId="0" applyBorder="1" applyAlignment="1" applyProtection="1">
      <alignment vertical="center"/>
    </xf>
    <xf numFmtId="0" fontId="0" fillId="0" borderId="45" xfId="0" applyBorder="1" applyAlignment="1" applyProtection="1">
      <alignment vertical="center"/>
    </xf>
    <xf numFmtId="0" fontId="0" fillId="0" borderId="30" xfId="0" applyBorder="1" applyAlignment="1" applyProtection="1">
      <alignment vertical="center"/>
    </xf>
    <xf numFmtId="0" fontId="5" fillId="34" borderId="0" xfId="0" applyNumberFormat="1" applyFont="1" applyFill="1" applyAlignment="1" applyProtection="1">
      <alignment horizontal="left" wrapText="1"/>
    </xf>
    <xf numFmtId="0" fontId="1" fillId="23" borderId="0" xfId="0" applyFont="1" applyFill="1" applyAlignment="1" applyProtection="1">
      <alignment horizontal="justify" vertical="top" wrapText="1"/>
    </xf>
    <xf numFmtId="0" fontId="5" fillId="0" borderId="0" xfId="0" applyFont="1" applyFill="1" applyAlignment="1" applyProtection="1">
      <alignment horizontal="center"/>
    </xf>
    <xf numFmtId="0" fontId="3" fillId="34" borderId="0" xfId="0" applyNumberFormat="1" applyFont="1" applyFill="1" applyBorder="1" applyAlignment="1" applyProtection="1">
      <alignment vertical="top" wrapText="1"/>
    </xf>
    <xf numFmtId="0" fontId="3" fillId="34" borderId="0" xfId="0" applyFont="1" applyFill="1" applyBorder="1" applyAlignment="1" applyProtection="1">
      <alignment vertical="top" wrapText="1"/>
    </xf>
    <xf numFmtId="0" fontId="37" fillId="23" borderId="0" xfId="0" applyNumberFormat="1" applyFont="1" applyFill="1" applyAlignment="1" applyProtection="1">
      <alignment horizontal="left" vertical="top" wrapText="1"/>
    </xf>
    <xf numFmtId="0" fontId="3" fillId="23" borderId="0" xfId="0" applyFont="1" applyFill="1" applyAlignment="1" applyProtection="1">
      <alignment horizontal="left" vertical="top" wrapText="1"/>
    </xf>
    <xf numFmtId="0" fontId="3" fillId="23" borderId="54" xfId="0" applyNumberFormat="1" applyFont="1" applyFill="1" applyBorder="1" applyAlignment="1" applyProtection="1">
      <alignment horizontal="left" vertical="top" wrapText="1"/>
    </xf>
    <xf numFmtId="0" fontId="3" fillId="23" borderId="55" xfId="0" applyFont="1" applyFill="1" applyBorder="1" applyAlignment="1" applyProtection="1">
      <alignment horizontal="left" vertical="top" wrapText="1"/>
    </xf>
    <xf numFmtId="0" fontId="3" fillId="23" borderId="56" xfId="0" applyFont="1" applyFill="1" applyBorder="1" applyAlignment="1" applyProtection="1">
      <alignment horizontal="left" vertical="top" wrapText="1"/>
    </xf>
    <xf numFmtId="164" fontId="0" fillId="36" borderId="30" xfId="0" applyNumberFormat="1" applyFill="1" applyBorder="1" applyAlignment="1" applyProtection="1">
      <alignment vertical="top" wrapText="1"/>
      <protection locked="0"/>
    </xf>
    <xf numFmtId="0" fontId="3" fillId="36" borderId="30" xfId="0" applyFont="1" applyFill="1" applyBorder="1" applyAlignment="1" applyProtection="1">
      <alignment vertical="top" wrapText="1"/>
      <protection locked="0"/>
    </xf>
    <xf numFmtId="0" fontId="57" fillId="23" borderId="0" xfId="0" applyFont="1" applyFill="1" applyBorder="1" applyAlignment="1" applyProtection="1">
      <alignment horizontal="left" vertical="top" wrapText="1"/>
    </xf>
    <xf numFmtId="0" fontId="57" fillId="23" borderId="0" xfId="0" applyFont="1" applyFill="1" applyAlignment="1" applyProtection="1">
      <alignment horizontal="left" vertical="top" wrapText="1"/>
    </xf>
    <xf numFmtId="0" fontId="0" fillId="31" borderId="30" xfId="0" applyFill="1" applyBorder="1" applyAlignment="1" applyProtection="1">
      <alignment vertical="top" wrapText="1"/>
    </xf>
    <xf numFmtId="0" fontId="3" fillId="23" borderId="30" xfId="0" applyFont="1" applyFill="1" applyBorder="1" applyAlignment="1" applyProtection="1">
      <alignment vertical="top" wrapText="1"/>
    </xf>
    <xf numFmtId="0" fontId="1" fillId="23" borderId="0" xfId="0" applyNumberFormat="1" applyFont="1" applyFill="1" applyAlignment="1" applyProtection="1">
      <alignment horizontal="left" vertical="top" wrapText="1"/>
    </xf>
    <xf numFmtId="0" fontId="1" fillId="23" borderId="0" xfId="0" applyFont="1" applyFill="1" applyAlignment="1" applyProtection="1">
      <alignment horizontal="left" vertical="top" wrapText="1"/>
    </xf>
    <xf numFmtId="0" fontId="66" fillId="23" borderId="0" xfId="0" applyFont="1" applyFill="1" applyAlignment="1" applyProtection="1">
      <alignment vertical="center" wrapText="1"/>
    </xf>
    <xf numFmtId="0" fontId="66" fillId="23" borderId="0" xfId="0" applyFont="1" applyFill="1" applyBorder="1" applyAlignment="1" applyProtection="1">
      <alignment vertical="center" wrapText="1"/>
    </xf>
    <xf numFmtId="0" fontId="3" fillId="23" borderId="0" xfId="0" applyFont="1" applyFill="1" applyAlignment="1" applyProtection="1">
      <alignment vertical="top" wrapText="1"/>
    </xf>
    <xf numFmtId="0" fontId="57" fillId="23" borderId="0" xfId="0" applyFont="1" applyFill="1" applyAlignment="1" applyProtection="1">
      <alignment horizontal="justify" vertical="top" wrapText="1"/>
    </xf>
    <xf numFmtId="0" fontId="57" fillId="23" borderId="0" xfId="0" applyFont="1" applyFill="1" applyBorder="1" applyAlignment="1" applyProtection="1">
      <alignment horizontal="justify" vertical="top" wrapText="1"/>
    </xf>
    <xf numFmtId="0" fontId="61" fillId="23" borderId="29" xfId="0" applyFont="1" applyFill="1" applyBorder="1" applyAlignment="1" applyProtection="1">
      <alignment vertical="top" wrapText="1"/>
    </xf>
    <xf numFmtId="0" fontId="87" fillId="23" borderId="0" xfId="0" applyFont="1" applyFill="1" applyAlignment="1" applyProtection="1">
      <alignment horizontal="justify" vertical="top" wrapText="1"/>
    </xf>
    <xf numFmtId="0" fontId="87" fillId="23" borderId="0" xfId="0" applyFont="1" applyFill="1" applyBorder="1" applyAlignment="1" applyProtection="1">
      <alignment horizontal="justify" vertical="top" wrapText="1"/>
    </xf>
    <xf numFmtId="164" fontId="0" fillId="34" borderId="30" xfId="0" applyNumberFormat="1" applyFill="1" applyBorder="1" applyAlignment="1" applyProtection="1">
      <alignment vertical="top" wrapText="1"/>
    </xf>
    <xf numFmtId="0" fontId="3" fillId="34" borderId="30" xfId="0" applyFont="1" applyFill="1" applyBorder="1" applyAlignment="1" applyProtection="1">
      <alignment vertical="top" wrapText="1"/>
    </xf>
    <xf numFmtId="164" fontId="0" fillId="50" borderId="7" xfId="0" applyNumberFormat="1" applyFill="1" applyBorder="1" applyAlignment="1" applyProtection="1">
      <alignment horizontal="center" vertical="top" wrapText="1"/>
      <protection locked="0"/>
    </xf>
    <xf numFmtId="164" fontId="0" fillId="50" borderId="8" xfId="0" applyNumberFormat="1" applyFill="1" applyBorder="1" applyAlignment="1" applyProtection="1">
      <alignment horizontal="center" vertical="top" wrapText="1"/>
      <protection locked="0"/>
    </xf>
    <xf numFmtId="0" fontId="56" fillId="34" borderId="0" xfId="0" applyFont="1" applyFill="1" applyAlignment="1" applyProtection="1">
      <alignment horizontal="left" vertical="center" wrapText="1"/>
    </xf>
    <xf numFmtId="0" fontId="5" fillId="23" borderId="0" xfId="0" applyFont="1" applyFill="1" applyAlignment="1" applyProtection="1">
      <alignment horizontal="left" wrapText="1"/>
    </xf>
    <xf numFmtId="0" fontId="9" fillId="0" borderId="0" xfId="32" applyAlignment="1" applyProtection="1">
      <alignment horizontal="left" vertical="center" wrapText="1"/>
    </xf>
    <xf numFmtId="0" fontId="9" fillId="37" borderId="0" xfId="32" applyFill="1" applyAlignment="1" applyProtection="1">
      <alignment horizontal="left" vertical="center"/>
    </xf>
    <xf numFmtId="0" fontId="64" fillId="37" borderId="0" xfId="0" applyFont="1" applyFill="1" applyBorder="1" applyAlignment="1" applyProtection="1">
      <alignment horizontal="left" vertical="top" wrapText="1"/>
    </xf>
    <xf numFmtId="0" fontId="0" fillId="0" borderId="0" xfId="0" applyFill="1" applyAlignment="1" applyProtection="1">
      <alignment horizontal="left" vertical="top" wrapText="1"/>
    </xf>
    <xf numFmtId="0" fontId="1" fillId="23" borderId="0" xfId="0" applyFont="1" applyFill="1" applyAlignment="1" applyProtection="1">
      <alignment horizontal="left" wrapText="1"/>
    </xf>
    <xf numFmtId="0" fontId="1" fillId="23" borderId="0" xfId="0" applyFont="1" applyFill="1" applyAlignment="1" applyProtection="1">
      <alignment vertical="center" wrapText="1"/>
    </xf>
    <xf numFmtId="0" fontId="50" fillId="23" borderId="0" xfId="0" applyFont="1" applyFill="1" applyAlignment="1" applyProtection="1">
      <alignment horizontal="left" vertical="top" wrapText="1"/>
    </xf>
    <xf numFmtId="0" fontId="5" fillId="23" borderId="0" xfId="39" applyFont="1" applyFill="1" applyAlignment="1" applyProtection="1">
      <alignment horizontal="left" vertical="center"/>
    </xf>
    <xf numFmtId="0" fontId="5" fillId="23" borderId="25" xfId="39" applyFont="1" applyFill="1" applyBorder="1" applyAlignment="1" applyProtection="1">
      <alignment horizontal="left" vertical="center"/>
    </xf>
    <xf numFmtId="49" fontId="7" fillId="50" borderId="7" xfId="39" applyNumberFormat="1" applyFont="1" applyFill="1" applyBorder="1" applyAlignment="1" applyProtection="1">
      <alignment horizontal="left" vertical="center" wrapText="1"/>
      <protection locked="0"/>
    </xf>
    <xf numFmtId="49" fontId="7" fillId="50" borderId="31" xfId="39" applyNumberFormat="1" applyFont="1" applyFill="1" applyBorder="1" applyAlignment="1" applyProtection="1">
      <alignment horizontal="left" vertical="center" wrapText="1"/>
      <protection locked="0"/>
    </xf>
    <xf numFmtId="49" fontId="7" fillId="50" borderId="8" xfId="39" applyNumberFormat="1" applyFont="1" applyFill="1" applyBorder="1" applyAlignment="1" applyProtection="1">
      <alignment horizontal="left" vertical="center" wrapText="1"/>
      <protection locked="0"/>
    </xf>
    <xf numFmtId="49" fontId="7" fillId="24" borderId="7" xfId="39" applyNumberFormat="1" applyFont="1" applyFill="1" applyBorder="1" applyAlignment="1" applyProtection="1">
      <alignment horizontal="left" vertical="center" wrapText="1"/>
      <protection locked="0"/>
    </xf>
    <xf numFmtId="49" fontId="7" fillId="24" borderId="31" xfId="39" applyNumberFormat="1" applyFont="1" applyFill="1" applyBorder="1" applyAlignment="1" applyProtection="1">
      <alignment horizontal="left" vertical="center" wrapText="1"/>
      <protection locked="0"/>
    </xf>
    <xf numFmtId="49" fontId="7" fillId="24" borderId="8" xfId="39" applyNumberFormat="1" applyFont="1" applyFill="1" applyBorder="1" applyAlignment="1" applyProtection="1">
      <alignment horizontal="left" vertical="center" wrapText="1"/>
      <protection locked="0"/>
    </xf>
    <xf numFmtId="0" fontId="5" fillId="0" borderId="0" xfId="39" applyFont="1" applyAlignment="1" applyProtection="1">
      <alignment horizontal="left"/>
    </xf>
    <xf numFmtId="0" fontId="5" fillId="0" borderId="0" xfId="39" applyFont="1" applyAlignment="1" applyProtection="1">
      <alignment horizontal="left" vertical="center"/>
    </xf>
    <xf numFmtId="0" fontId="5" fillId="0" borderId="25" xfId="39" applyFont="1" applyBorder="1" applyAlignment="1" applyProtection="1">
      <alignment horizontal="left" vertical="center"/>
    </xf>
    <xf numFmtId="0" fontId="5" fillId="0" borderId="0" xfId="39" applyFont="1" applyAlignment="1" applyProtection="1">
      <alignment horizontal="left" vertical="center" wrapText="1"/>
    </xf>
    <xf numFmtId="0" fontId="5" fillId="0" borderId="25" xfId="39" applyFont="1" applyBorder="1" applyAlignment="1" applyProtection="1">
      <alignment horizontal="left" vertical="center" wrapText="1"/>
    </xf>
    <xf numFmtId="0" fontId="4" fillId="33" borderId="0" xfId="39" applyFont="1" applyFill="1" applyBorder="1" applyAlignment="1" applyProtection="1">
      <alignment horizontal="left"/>
    </xf>
    <xf numFmtId="0" fontId="5" fillId="23" borderId="0" xfId="39" applyFont="1" applyFill="1" applyBorder="1" applyAlignment="1" applyProtection="1">
      <alignment horizontal="left" vertical="center"/>
    </xf>
    <xf numFmtId="0" fontId="5" fillId="23" borderId="0" xfId="39" applyFont="1" applyFill="1" applyAlignment="1" applyProtection="1">
      <alignment horizontal="left" vertical="top" wrapText="1"/>
    </xf>
    <xf numFmtId="0" fontId="0" fillId="0" borderId="25" xfId="0" applyBorder="1" applyAlignment="1" applyProtection="1">
      <alignment vertical="top" wrapText="1"/>
    </xf>
    <xf numFmtId="49" fontId="7" fillId="50" borderId="7" xfId="39" applyNumberFormat="1" applyFont="1" applyFill="1" applyBorder="1" applyAlignment="1" applyProtection="1">
      <alignment horizontal="left" vertical="top" wrapText="1"/>
      <protection locked="0"/>
    </xf>
    <xf numFmtId="49" fontId="7" fillId="50" borderId="31" xfId="39" applyNumberFormat="1" applyFont="1" applyFill="1" applyBorder="1" applyAlignment="1" applyProtection="1">
      <alignment horizontal="left" vertical="top" wrapText="1"/>
      <protection locked="0"/>
    </xf>
    <xf numFmtId="49" fontId="7" fillId="50" borderId="8" xfId="39" applyNumberFormat="1" applyFont="1" applyFill="1" applyBorder="1" applyAlignment="1" applyProtection="1">
      <alignment horizontal="left" vertical="top" wrapText="1"/>
      <protection locked="0"/>
    </xf>
    <xf numFmtId="0" fontId="65" fillId="23" borderId="0" xfId="39" applyFont="1" applyFill="1" applyAlignment="1" applyProtection="1">
      <alignment horizontal="left" vertical="top" wrapText="1"/>
    </xf>
    <xf numFmtId="49" fontId="7" fillId="51" borderId="7" xfId="39" applyNumberFormat="1" applyFont="1" applyFill="1" applyBorder="1" applyAlignment="1" applyProtection="1">
      <alignment horizontal="left" vertical="top" wrapText="1"/>
      <protection locked="0"/>
    </xf>
    <xf numFmtId="49" fontId="7" fillId="51" borderId="31" xfId="39" applyNumberFormat="1" applyFont="1" applyFill="1" applyBorder="1" applyAlignment="1" applyProtection="1">
      <alignment horizontal="left" vertical="top" wrapText="1"/>
      <protection locked="0"/>
    </xf>
    <xf numFmtId="49" fontId="7" fillId="51" borderId="8" xfId="39" applyNumberFormat="1" applyFont="1" applyFill="1" applyBorder="1" applyAlignment="1" applyProtection="1">
      <alignment horizontal="left" vertical="top" wrapText="1"/>
      <protection locked="0"/>
    </xf>
    <xf numFmtId="0" fontId="59" fillId="23" borderId="0" xfId="39" applyFont="1" applyFill="1" applyAlignment="1" applyProtection="1">
      <alignment horizontal="left" vertical="center" wrapText="1"/>
    </xf>
    <xf numFmtId="0" fontId="58" fillId="0" borderId="0" xfId="32" applyFont="1" applyFill="1" applyAlignment="1" applyProtection="1">
      <alignment horizontal="center" wrapText="1"/>
    </xf>
    <xf numFmtId="0" fontId="58" fillId="0" borderId="0" xfId="32" applyFont="1" applyAlignment="1" applyProtection="1">
      <alignment horizontal="center" wrapText="1"/>
    </xf>
    <xf numFmtId="0" fontId="54" fillId="23" borderId="0" xfId="39" applyFont="1" applyFill="1" applyAlignment="1" applyProtection="1">
      <alignment horizontal="left" vertical="top" wrapText="1"/>
    </xf>
    <xf numFmtId="49" fontId="7" fillId="50" borderId="7" xfId="39" applyNumberFormat="1" applyFont="1" applyFill="1" applyBorder="1" applyAlignment="1" applyProtection="1">
      <alignment horizontal="center" vertical="top" wrapText="1"/>
      <protection locked="0"/>
    </xf>
    <xf numFmtId="49" fontId="7" fillId="50" borderId="8" xfId="39" applyNumberFormat="1" applyFont="1" applyFill="1" applyBorder="1" applyAlignment="1" applyProtection="1">
      <alignment horizontal="center" vertical="top" wrapText="1"/>
      <protection locked="0"/>
    </xf>
    <xf numFmtId="0" fontId="7" fillId="24" borderId="7" xfId="39" applyNumberFormat="1" applyFont="1" applyFill="1" applyBorder="1" applyAlignment="1" applyProtection="1">
      <alignment horizontal="center" vertical="top" wrapText="1"/>
      <protection locked="0"/>
    </xf>
    <xf numFmtId="0" fontId="7" fillId="24" borderId="8" xfId="39" applyNumberFormat="1" applyFont="1" applyFill="1" applyBorder="1" applyAlignment="1" applyProtection="1">
      <alignment horizontal="center" vertical="top" wrapText="1"/>
      <protection locked="0"/>
    </xf>
    <xf numFmtId="0" fontId="5" fillId="23" borderId="25" xfId="39" applyFont="1" applyFill="1" applyBorder="1" applyAlignment="1" applyProtection="1">
      <alignment horizontal="left" vertical="top" wrapText="1"/>
    </xf>
    <xf numFmtId="0" fontId="5" fillId="23" borderId="0" xfId="39" applyFont="1" applyFill="1" applyBorder="1" applyAlignment="1" applyProtection="1">
      <alignment horizontal="left" vertical="top" wrapText="1"/>
    </xf>
    <xf numFmtId="0" fontId="5" fillId="23" borderId="0" xfId="39" applyFont="1" applyFill="1" applyAlignment="1" applyProtection="1">
      <alignment horizontal="left" vertical="top"/>
    </xf>
    <xf numFmtId="0" fontId="5" fillId="23" borderId="25" xfId="39" applyFont="1" applyFill="1" applyBorder="1" applyAlignment="1" applyProtection="1">
      <alignment horizontal="left" vertical="top"/>
    </xf>
    <xf numFmtId="0" fontId="5" fillId="23" borderId="0" xfId="39" applyFont="1" applyFill="1" applyAlignment="1" applyProtection="1">
      <alignment vertical="top"/>
    </xf>
    <xf numFmtId="0" fontId="5" fillId="23" borderId="25" xfId="39" applyFont="1" applyFill="1" applyBorder="1" applyAlignment="1" applyProtection="1">
      <alignment vertical="top"/>
    </xf>
    <xf numFmtId="0" fontId="50" fillId="0" borderId="0" xfId="0" applyFont="1" applyFill="1" applyAlignment="1" applyProtection="1">
      <alignment wrapText="1"/>
    </xf>
    <xf numFmtId="0" fontId="52" fillId="32" borderId="0" xfId="39" applyFont="1" applyFill="1" applyAlignment="1" applyProtection="1">
      <alignment horizontal="left" vertical="center" wrapText="1"/>
    </xf>
    <xf numFmtId="0" fontId="5" fillId="23" borderId="0" xfId="39" applyFont="1" applyFill="1" applyAlignment="1" applyProtection="1">
      <alignment horizontal="left" vertical="center" wrapText="1"/>
    </xf>
    <xf numFmtId="0" fontId="5" fillId="34" borderId="7" xfId="39" applyNumberFormat="1" applyFont="1" applyFill="1" applyBorder="1" applyAlignment="1" applyProtection="1">
      <alignment horizontal="left" vertical="center" wrapText="1"/>
    </xf>
    <xf numFmtId="0" fontId="5" fillId="34" borderId="31" xfId="39" applyNumberFormat="1" applyFont="1" applyFill="1" applyBorder="1" applyAlignment="1" applyProtection="1">
      <alignment horizontal="left" vertical="center" wrapText="1"/>
    </xf>
    <xf numFmtId="0" fontId="5" fillId="34" borderId="8" xfId="39" applyNumberFormat="1" applyFont="1" applyFill="1" applyBorder="1" applyAlignment="1" applyProtection="1">
      <alignment horizontal="left" vertical="center" wrapText="1"/>
    </xf>
    <xf numFmtId="0" fontId="46" fillId="23" borderId="0" xfId="39" applyFont="1" applyFill="1" applyAlignment="1" applyProtection="1">
      <alignment horizontal="left" vertical="top" wrapText="1"/>
    </xf>
    <xf numFmtId="0" fontId="45" fillId="0" borderId="0" xfId="39" applyFont="1" applyAlignment="1" applyProtection="1">
      <alignment wrapText="1"/>
    </xf>
    <xf numFmtId="49" fontId="3" fillId="50" borderId="31" xfId="39" applyNumberFormat="1" applyFill="1" applyBorder="1" applyAlignment="1" applyProtection="1">
      <alignment wrapText="1"/>
      <protection locked="0"/>
    </xf>
    <xf numFmtId="49" fontId="3" fillId="50" borderId="8" xfId="39" applyNumberFormat="1" applyFill="1" applyBorder="1" applyAlignment="1" applyProtection="1">
      <alignment wrapText="1"/>
      <protection locked="0"/>
    </xf>
    <xf numFmtId="0" fontId="59" fillId="23" borderId="0" xfId="39" applyFont="1" applyFill="1" applyAlignment="1" applyProtection="1">
      <alignment vertical="center" wrapText="1"/>
    </xf>
    <xf numFmtId="0" fontId="57" fillId="0" borderId="0" xfId="39" applyFont="1" applyAlignment="1" applyProtection="1">
      <alignment vertical="center" wrapText="1"/>
    </xf>
    <xf numFmtId="0" fontId="59" fillId="23" borderId="0" xfId="39" applyFont="1" applyFill="1" applyAlignment="1" applyProtection="1">
      <alignment horizontal="left" vertical="top" wrapText="1"/>
    </xf>
    <xf numFmtId="0" fontId="5" fillId="23" borderId="0" xfId="39" applyFont="1" applyFill="1" applyAlignment="1" applyProtection="1">
      <alignment vertical="top" wrapText="1"/>
    </xf>
    <xf numFmtId="0" fontId="59" fillId="23" borderId="25" xfId="39" applyFont="1" applyFill="1" applyBorder="1" applyAlignment="1" applyProtection="1">
      <alignment horizontal="left" vertical="top" wrapText="1"/>
    </xf>
    <xf numFmtId="0" fontId="57" fillId="0" borderId="0" xfId="39" applyFont="1" applyAlignment="1" applyProtection="1">
      <alignment horizontal="left" vertical="top" wrapText="1"/>
    </xf>
    <xf numFmtId="0" fontId="57" fillId="0" borderId="25" xfId="39" applyFont="1" applyBorder="1" applyAlignment="1" applyProtection="1">
      <alignment horizontal="left" vertical="top" wrapText="1"/>
    </xf>
    <xf numFmtId="49" fontId="7" fillId="24" borderId="21" xfId="39" applyNumberFormat="1" applyFont="1" applyFill="1" applyBorder="1" applyAlignment="1" applyProtection="1">
      <alignment horizontal="left" vertical="center" wrapText="1"/>
      <protection locked="0"/>
    </xf>
    <xf numFmtId="49" fontId="7" fillId="24" borderId="22" xfId="39" applyNumberFormat="1" applyFont="1" applyFill="1" applyBorder="1" applyAlignment="1" applyProtection="1">
      <alignment horizontal="left" vertical="center" wrapText="1"/>
      <protection locked="0"/>
    </xf>
    <xf numFmtId="0" fontId="62" fillId="23" borderId="0" xfId="39" applyFont="1" applyFill="1" applyAlignment="1" applyProtection="1">
      <alignment vertical="center" wrapText="1"/>
    </xf>
    <xf numFmtId="49" fontId="7" fillId="49" borderId="7" xfId="39" applyNumberFormat="1" applyFont="1" applyFill="1" applyBorder="1" applyAlignment="1" applyProtection="1">
      <alignment horizontal="left" vertical="center" wrapText="1"/>
      <protection locked="0"/>
    </xf>
    <xf numFmtId="49" fontId="7" fillId="49" borderId="31" xfId="39" applyNumberFormat="1" applyFont="1" applyFill="1" applyBorder="1" applyAlignment="1" applyProtection="1">
      <alignment horizontal="left" vertical="center" wrapText="1"/>
      <protection locked="0"/>
    </xf>
    <xf numFmtId="49" fontId="7" fillId="49" borderId="8" xfId="39" applyNumberFormat="1" applyFont="1" applyFill="1" applyBorder="1" applyAlignment="1" applyProtection="1">
      <alignment horizontal="left" vertical="center" wrapText="1"/>
      <protection locked="0"/>
    </xf>
    <xf numFmtId="0" fontId="7" fillId="0" borderId="26" xfId="0" applyFont="1" applyFill="1" applyBorder="1" applyAlignment="1" applyProtection="1">
      <alignment horizontal="center" vertical="top" wrapText="1"/>
    </xf>
    <xf numFmtId="0" fontId="7" fillId="0" borderId="30" xfId="0" applyFont="1" applyFill="1" applyBorder="1" applyAlignment="1" applyProtection="1">
      <alignment horizontal="center" vertical="top" wrapText="1"/>
    </xf>
    <xf numFmtId="0" fontId="5" fillId="0" borderId="7" xfId="0" applyFont="1" applyBorder="1" applyAlignment="1" applyProtection="1">
      <alignment vertical="center"/>
    </xf>
    <xf numFmtId="0" fontId="0" fillId="0" borderId="31" xfId="0" applyBorder="1" applyAlignment="1" applyProtection="1">
      <alignment vertical="center"/>
    </xf>
    <xf numFmtId="0" fontId="0" fillId="0" borderId="8" xfId="0" applyBorder="1" applyAlignment="1" applyProtection="1">
      <alignment vertical="center"/>
    </xf>
    <xf numFmtId="0" fontId="5" fillId="23" borderId="0" xfId="0" applyFont="1" applyFill="1" applyAlignment="1" applyProtection="1">
      <alignment vertical="center" wrapText="1"/>
    </xf>
    <xf numFmtId="0" fontId="5" fillId="23" borderId="41" xfId="0" applyFont="1" applyFill="1" applyBorder="1" applyAlignment="1" applyProtection="1">
      <alignment vertical="center" wrapText="1"/>
    </xf>
    <xf numFmtId="164" fontId="31" fillId="34" borderId="13" xfId="0" applyNumberFormat="1" applyFont="1" applyFill="1" applyBorder="1" applyAlignment="1" applyProtection="1">
      <alignment vertical="center"/>
    </xf>
    <xf numFmtId="0" fontId="31" fillId="34" borderId="15" xfId="0" applyFont="1" applyFill="1" applyBorder="1" applyAlignment="1" applyProtection="1">
      <alignment vertical="center"/>
    </xf>
    <xf numFmtId="0" fontId="7" fillId="0" borderId="24" xfId="0" applyFont="1" applyFill="1" applyBorder="1" applyAlignment="1" applyProtection="1">
      <alignment horizontal="center" vertical="top" wrapText="1"/>
    </xf>
    <xf numFmtId="0" fontId="7" fillId="0" borderId="27" xfId="0" applyFont="1" applyFill="1" applyBorder="1" applyAlignment="1" applyProtection="1">
      <alignment horizontal="center" vertical="top" wrapText="1"/>
    </xf>
    <xf numFmtId="0" fontId="42" fillId="23" borderId="24" xfId="0" applyFont="1" applyFill="1" applyBorder="1" applyAlignment="1" applyProtection="1">
      <alignment horizontal="center" vertical="top" wrapText="1"/>
    </xf>
    <xf numFmtId="0" fontId="41" fillId="23" borderId="0" xfId="0" applyFont="1" applyFill="1" applyBorder="1" applyAlignment="1" applyProtection="1">
      <alignment horizontal="center" vertical="top" wrapText="1"/>
    </xf>
    <xf numFmtId="0" fontId="42" fillId="23" borderId="0" xfId="0" applyFont="1" applyFill="1" applyBorder="1" applyAlignment="1" applyProtection="1">
      <alignment horizontal="center" vertical="top" wrapText="1"/>
    </xf>
    <xf numFmtId="0" fontId="7" fillId="0" borderId="26" xfId="0" applyFont="1" applyBorder="1" applyAlignment="1" applyProtection="1">
      <alignment horizontal="center" vertical="top" wrapText="1"/>
    </xf>
    <xf numFmtId="0" fontId="7" fillId="0" borderId="30" xfId="0" applyFont="1" applyBorder="1" applyAlignment="1" applyProtection="1">
      <alignment horizontal="center" vertical="top" wrapText="1"/>
    </xf>
    <xf numFmtId="0" fontId="7" fillId="0" borderId="24" xfId="0" applyFont="1" applyBorder="1" applyAlignment="1" applyProtection="1">
      <alignment horizontal="center" vertical="top" wrapText="1"/>
    </xf>
    <xf numFmtId="0" fontId="7" fillId="0" borderId="27" xfId="0" applyFont="1" applyBorder="1" applyAlignment="1" applyProtection="1">
      <alignment horizontal="center" vertical="top" wrapText="1"/>
    </xf>
    <xf numFmtId="0" fontId="7" fillId="0" borderId="23" xfId="0" applyFont="1" applyBorder="1" applyAlignment="1" applyProtection="1">
      <alignment horizontal="center" vertical="top" wrapText="1"/>
    </xf>
    <xf numFmtId="0" fontId="58" fillId="0" borderId="0" xfId="32" applyFont="1" applyAlignment="1" applyProtection="1">
      <alignment horizontal="center"/>
    </xf>
    <xf numFmtId="0" fontId="7" fillId="0" borderId="21" xfId="0" applyFont="1" applyBorder="1" applyAlignment="1" applyProtection="1">
      <alignment horizontal="left" vertical="top" wrapText="1"/>
    </xf>
    <xf numFmtId="0" fontId="7" fillId="0" borderId="27" xfId="0" applyFont="1" applyBorder="1" applyAlignment="1" applyProtection="1">
      <alignment horizontal="left" vertical="top" wrapText="1"/>
    </xf>
    <xf numFmtId="0" fontId="7" fillId="0" borderId="20" xfId="0" applyFont="1" applyBorder="1" applyAlignment="1" applyProtection="1">
      <alignment horizontal="left" vertical="top" wrapText="1"/>
    </xf>
    <xf numFmtId="0" fontId="7" fillId="0" borderId="26" xfId="0" applyFont="1" applyBorder="1" applyAlignment="1" applyProtection="1">
      <alignment horizontal="left" vertical="top" wrapText="1"/>
    </xf>
    <xf numFmtId="0" fontId="7" fillId="0" borderId="30" xfId="0" applyFont="1" applyFill="1" applyBorder="1" applyAlignment="1" applyProtection="1">
      <alignment horizontal="left" vertical="top" wrapText="1"/>
    </xf>
    <xf numFmtId="0" fontId="7" fillId="0" borderId="21" xfId="0" applyFont="1" applyFill="1" applyBorder="1" applyAlignment="1" applyProtection="1">
      <alignment horizontal="left" vertical="top" wrapText="1"/>
    </xf>
    <xf numFmtId="0" fontId="7" fillId="0" borderId="27" xfId="0" applyFont="1" applyFill="1" applyBorder="1" applyAlignment="1" applyProtection="1">
      <alignment horizontal="left" vertical="top" wrapText="1"/>
    </xf>
    <xf numFmtId="0" fontId="47" fillId="33" borderId="0" xfId="0" applyFont="1" applyFill="1" applyBorder="1" applyAlignment="1" applyProtection="1">
      <alignment horizontal="left"/>
    </xf>
    <xf numFmtId="0" fontId="5" fillId="0" borderId="0" xfId="0" applyFont="1" applyBorder="1" applyAlignment="1" applyProtection="1">
      <alignment vertical="top" wrapText="1"/>
    </xf>
    <xf numFmtId="0" fontId="62" fillId="23" borderId="0" xfId="0" applyFont="1" applyFill="1" applyBorder="1" applyAlignment="1" applyProtection="1">
      <alignment vertical="center" wrapText="1"/>
    </xf>
    <xf numFmtId="0" fontId="60" fillId="0" borderId="0" xfId="0" applyFont="1" applyBorder="1" applyAlignment="1" applyProtection="1">
      <alignment vertical="center" wrapText="1"/>
    </xf>
    <xf numFmtId="0" fontId="60" fillId="0" borderId="0" xfId="0" applyFont="1" applyAlignment="1" applyProtection="1">
      <alignment vertical="center" wrapText="1"/>
    </xf>
    <xf numFmtId="0" fontId="7" fillId="0" borderId="7" xfId="0" applyFont="1" applyBorder="1" applyAlignment="1" applyProtection="1">
      <alignment horizontal="left" vertical="top" wrapText="1"/>
    </xf>
    <xf numFmtId="0" fontId="7" fillId="0" borderId="8" xfId="0" applyFont="1" applyBorder="1" applyAlignment="1" applyProtection="1">
      <alignment horizontal="left" vertical="top" wrapText="1"/>
    </xf>
    <xf numFmtId="0" fontId="63" fillId="23" borderId="0" xfId="39" applyFont="1" applyFill="1" applyBorder="1" applyAlignment="1" applyProtection="1">
      <alignment horizontal="left" vertical="center" wrapText="1"/>
    </xf>
    <xf numFmtId="0" fontId="60" fillId="0" borderId="0" xfId="39" applyFont="1" applyBorder="1" applyAlignment="1" applyProtection="1">
      <alignment vertical="center" wrapText="1"/>
    </xf>
    <xf numFmtId="0" fontId="4" fillId="33" borderId="0" xfId="39" applyFont="1" applyFill="1" applyBorder="1" applyAlignment="1" applyProtection="1">
      <alignment horizontal="left" wrapText="1"/>
    </xf>
    <xf numFmtId="0" fontId="5" fillId="0" borderId="0" xfId="39" applyFont="1" applyFill="1" applyBorder="1" applyAlignment="1" applyProtection="1">
      <alignment vertical="top" wrapText="1"/>
    </xf>
    <xf numFmtId="0" fontId="59" fillId="23" borderId="0" xfId="39" applyFont="1" applyFill="1" applyBorder="1" applyAlignment="1" applyProtection="1">
      <alignment horizontal="left" vertical="top" wrapText="1"/>
    </xf>
    <xf numFmtId="0" fontId="57" fillId="0" borderId="0" xfId="39" applyFont="1" applyBorder="1" applyAlignment="1" applyProtection="1">
      <alignment horizontal="left" wrapText="1"/>
    </xf>
    <xf numFmtId="0" fontId="8" fillId="0" borderId="20" xfId="39" applyFont="1" applyFill="1" applyBorder="1" applyAlignment="1" applyProtection="1">
      <alignment horizontal="center" vertical="top" wrapText="1"/>
    </xf>
    <xf numFmtId="0" fontId="3" fillId="0" borderId="26" xfId="39" applyBorder="1" applyAlignment="1" applyProtection="1">
      <alignment horizontal="center" vertical="top"/>
    </xf>
    <xf numFmtId="0" fontId="3" fillId="0" borderId="26" xfId="39" applyBorder="1" applyAlignment="1" applyProtection="1"/>
    <xf numFmtId="0" fontId="8" fillId="0" borderId="7" xfId="39" applyFont="1" applyFill="1" applyBorder="1" applyAlignment="1" applyProtection="1">
      <alignment horizontal="center" vertical="top" wrapText="1"/>
    </xf>
    <xf numFmtId="0" fontId="8" fillId="0" borderId="8" xfId="39" applyFont="1" applyFill="1" applyBorder="1" applyAlignment="1" applyProtection="1">
      <alignment horizontal="center" vertical="top" wrapText="1"/>
    </xf>
  </cellXfs>
  <cellStyles count="47">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heck Cell" xfId="26" xr:uid="{00000000-0005-0000-0000-000019000000}"/>
    <cellStyle name="Good" xfId="27" xr:uid="{00000000-0005-0000-0000-00001A000000}"/>
    <cellStyle name="Heading 1" xfId="28" xr:uid="{00000000-0005-0000-0000-00001B000000}"/>
    <cellStyle name="Heading 2" xfId="29" xr:uid="{00000000-0005-0000-0000-00001C000000}"/>
    <cellStyle name="Heading 3" xfId="30" xr:uid="{00000000-0005-0000-0000-00001D000000}"/>
    <cellStyle name="Heading 4" xfId="31" xr:uid="{00000000-0005-0000-0000-00001E000000}"/>
    <cellStyle name="Hyperlink 2" xfId="33" xr:uid="{00000000-0005-0000-0000-00001F000000}"/>
    <cellStyle name="Link" xfId="32" builtinId="8"/>
    <cellStyle name="Linked Cell" xfId="34" xr:uid="{00000000-0005-0000-0000-000021000000}"/>
    <cellStyle name="Neutral" xfId="35" xr:uid="{00000000-0005-0000-0000-000022000000}"/>
    <cellStyle name="Normal 2" xfId="36" xr:uid="{00000000-0005-0000-0000-000023000000}"/>
    <cellStyle name="Normal 2 2" xfId="43" xr:uid="{00000000-0005-0000-0000-000024000000}"/>
    <cellStyle name="Normal 3" xfId="42" xr:uid="{00000000-0005-0000-0000-000025000000}"/>
    <cellStyle name="Note" xfId="37" xr:uid="{00000000-0005-0000-0000-000026000000}"/>
    <cellStyle name="Note 2" xfId="38" xr:uid="{00000000-0005-0000-0000-000027000000}"/>
    <cellStyle name="Note 2 2" xfId="45" xr:uid="{00000000-0005-0000-0000-000028000000}"/>
    <cellStyle name="Note 3" xfId="44" xr:uid="{00000000-0005-0000-0000-000029000000}"/>
    <cellStyle name="Standard" xfId="0" builtinId="0"/>
    <cellStyle name="Standard 2" xfId="39" xr:uid="{00000000-0005-0000-0000-00002B000000}"/>
    <cellStyle name="Standard 2 2" xfId="40" xr:uid="{00000000-0005-0000-0000-00002C000000}"/>
    <cellStyle name="Standard 2 2 2" xfId="46" xr:uid="{00000000-0005-0000-0000-00002D000000}"/>
    <cellStyle name="Title" xfId="41" xr:uid="{00000000-0005-0000-0000-00002E000000}"/>
  </cellStyles>
  <dxfs count="5">
    <dxf>
      <fill>
        <patternFill patternType="lightUp">
          <bgColor indexed="9"/>
        </patternFill>
      </fill>
    </dxf>
    <dxf>
      <font>
        <b val="0"/>
        <i val="0"/>
        <strike/>
        <condense val="0"/>
        <extend val="0"/>
      </font>
    </dxf>
    <dxf>
      <fill>
        <patternFill patternType="lightTrellis">
          <bgColor indexed="9"/>
        </patternFill>
      </fill>
    </dxf>
    <dxf>
      <font>
        <strike/>
        <condense val="0"/>
        <extend val="0"/>
      </font>
    </dxf>
    <dxf>
      <font>
        <strike/>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color rgb="FFFFFF99"/>
      <color rgb="FFC3B0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41985" name="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37889" name="Button 1" hidden="1">
              <a:extLst>
                <a:ext uri="{63B3BB69-23CF-44E3-9099-C40C66FF867C}">
                  <a14:compatExt spid="_x0000_s37889"/>
                </a:ext>
                <a:ext uri="{FF2B5EF4-FFF2-40B4-BE49-F238E27FC236}">
                  <a16:creationId xmlns:a16="http://schemas.microsoft.com/office/drawing/2014/main" id="{00000000-0008-0000-0400-0000019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Add another Part C</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60014~1/AppData/Local/Temp/Fabasoft/Work/MP_aircraft_tkm_en_T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hst contents"/>
      <sheetName val="Cover_sheet"/>
      <sheetName val="Contents"/>
      <sheetName val="Guidelines and conditions"/>
      <sheetName val="MPversions"/>
      <sheetName val="Identification and description"/>
      <sheetName val="Emission sources"/>
      <sheetName val="Tonne-kilometres"/>
      <sheetName val="Management"/>
      <sheetName val="Translations"/>
      <sheetName val="EUwideConstants"/>
      <sheetName val="MS specific content"/>
      <sheetName val="MSParameters"/>
      <sheetName val="VersionDocumentation"/>
    </sheetNames>
    <sheetDataSet>
      <sheetData sheetId="0"/>
      <sheetData sheetId="1"/>
      <sheetData sheetId="2"/>
      <sheetData sheetId="3"/>
      <sheetData sheetId="4"/>
      <sheetData sheetId="5">
        <row r="13">
          <cell r="M13">
            <v>1</v>
          </cell>
        </row>
        <row r="68">
          <cell r="M68">
            <v>3</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fu.admin.ch/bafu/en/home/topics/climate/info-specialists/climate-policy/emissions-trading.html" TargetMode="External"/><Relationship Id="rId13" Type="http://schemas.openxmlformats.org/officeDocument/2006/relationships/hyperlink" Target="mailto:ets-aviation@bafu.admin.ch" TargetMode="External"/><Relationship Id="rId3" Type="http://schemas.openxmlformats.org/officeDocument/2006/relationships/hyperlink" Target="https://www.bafu.admin.ch/bafu/en/home/topics/climate/info-specialists/climate-policy/emissions-trading.html" TargetMode="External"/><Relationship Id="rId7" Type="http://schemas.openxmlformats.org/officeDocument/2006/relationships/hyperlink" Target="https://www.bafu.admin.ch/bafu/en/home/topics/climate/info-specialists/climate-policy/emissions-trading.html" TargetMode="External"/><Relationship Id="rId12" Type="http://schemas.openxmlformats.org/officeDocument/2006/relationships/hyperlink" Target="https://www.bafu.admin.ch/bafu/en/home/topics/climate/info-specialists/climate-policy/emissions-trading.html" TargetMode="External"/><Relationship Id="rId2" Type="http://schemas.openxmlformats.org/officeDocument/2006/relationships/hyperlink" Target="https://www.bafu.admin.ch/bafu/en/home/topics/climate/info-specialists/climate-policy/emissions-trading.html" TargetMode="External"/><Relationship Id="rId1" Type="http://schemas.openxmlformats.org/officeDocument/2006/relationships/hyperlink" Target="mailto:emissions-trading@bafu.admin.ch" TargetMode="External"/><Relationship Id="rId6" Type="http://schemas.openxmlformats.org/officeDocument/2006/relationships/hyperlink" Target="https://www.bafu.admin.ch/bafu/en/home/topics/climate/info-specialists/climate-policy/emissions-trading.html" TargetMode="External"/><Relationship Id="rId11" Type="http://schemas.openxmlformats.org/officeDocument/2006/relationships/hyperlink" Target="https://www.bafu.admin.ch/bafu/en/home/topics/climate/info-specialists/climate-policy/emissions-trading.html" TargetMode="External"/><Relationship Id="rId5" Type="http://schemas.openxmlformats.org/officeDocument/2006/relationships/hyperlink" Target="https://www.bafu.admin.ch/bafu/en/home/topics/climate/info-specialists/climate-policy/emissions-trading.html" TargetMode="External"/><Relationship Id="rId15" Type="http://schemas.openxmlformats.org/officeDocument/2006/relationships/printerSettings" Target="../printerSettings/printerSettings2.bin"/><Relationship Id="rId10" Type="http://schemas.openxmlformats.org/officeDocument/2006/relationships/hyperlink" Target="https://www.bafu.admin.ch/bafu/en/home/topics/climate/info-specialists/climate-policy/emissions-trading.html" TargetMode="External"/><Relationship Id="rId4" Type="http://schemas.openxmlformats.org/officeDocument/2006/relationships/hyperlink" Target="https://www.bafu.admin.ch/bafu/en/home/topics/climate/info-specialists/climate-policy/emissions-trading.html" TargetMode="External"/><Relationship Id="rId9" Type="http://schemas.openxmlformats.org/officeDocument/2006/relationships/hyperlink" Target="https://www.bafu.admin.ch/bafu/en/home/topics/climate/info-specialists/climate-policy/emissions-trading.html" TargetMode="External"/><Relationship Id="rId14" Type="http://schemas.openxmlformats.org/officeDocument/2006/relationships/hyperlink" Target="https://www.bafu.admin.ch/bafu/en/home/topics/climate/info-specialists/reduction-measures/ets/aviation.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afu.admin.ch/bafu/en/home/topics/climate/info-specialists/climate-policy/emissions-trad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35"/>
  <sheetViews>
    <sheetView showGridLines="0" tabSelected="1" zoomScale="130" zoomScaleNormal="130" zoomScaleSheetLayoutView="100" zoomScalePageLayoutView="120" workbookViewId="0">
      <selection activeCell="B2" sqref="B2"/>
    </sheetView>
  </sheetViews>
  <sheetFormatPr baseColWidth="10" defaultColWidth="11.42578125" defaultRowHeight="12.75" x14ac:dyDescent="0.2"/>
  <cols>
    <col min="1" max="1" width="3" style="17" customWidth="1"/>
    <col min="2" max="2" width="4" style="17" customWidth="1"/>
    <col min="3" max="4" width="11.7109375" style="17" customWidth="1"/>
    <col min="5" max="5" width="8.28515625" style="17" customWidth="1"/>
    <col min="6" max="6" width="9.28515625" style="17" customWidth="1"/>
    <col min="7" max="10" width="9.140625" style="17" customWidth="1"/>
    <col min="11" max="11" width="3.7109375" style="17" customWidth="1"/>
    <col min="12" max="12" width="4" style="317" customWidth="1"/>
    <col min="13" max="13" width="19" style="152" customWidth="1"/>
    <col min="14" max="24" width="11.42578125" style="152"/>
    <col min="25" max="16384" width="11.42578125" style="17"/>
  </cols>
  <sheetData>
    <row r="1" spans="1:24" s="12" customFormat="1" ht="16.149999999999999" customHeight="1" x14ac:dyDescent="0.2">
      <c r="A1" s="10"/>
      <c r="B1" s="10"/>
      <c r="C1" s="146"/>
      <c r="D1" s="10"/>
      <c r="E1" s="9"/>
      <c r="L1" s="317"/>
      <c r="M1" s="152"/>
      <c r="N1" s="152"/>
      <c r="O1" s="152"/>
      <c r="P1" s="152"/>
      <c r="Q1" s="152"/>
      <c r="R1" s="152"/>
      <c r="S1" s="152"/>
      <c r="T1" s="152"/>
      <c r="U1" s="152"/>
      <c r="V1" s="152"/>
      <c r="W1" s="152"/>
      <c r="X1" s="152"/>
    </row>
    <row r="2" spans="1:24" ht="60" customHeight="1" x14ac:dyDescent="0.2">
      <c r="C2" s="375" t="str">
        <f>Translations!$D$1044</f>
        <v>TONNE-KILOMETRE DATA REPORT FOR FLIGHTS TO OUTERMOST REGIONS</v>
      </c>
      <c r="D2" s="375"/>
      <c r="E2" s="375"/>
      <c r="F2" s="375"/>
      <c r="G2" s="375"/>
      <c r="H2" s="375"/>
      <c r="I2" s="375"/>
      <c r="J2" s="375"/>
    </row>
    <row r="3" spans="1:24" ht="7.9" customHeight="1" x14ac:dyDescent="0.2">
      <c r="C3" s="80"/>
    </row>
    <row r="4" spans="1:24" ht="40.15" customHeight="1" x14ac:dyDescent="0.25">
      <c r="A4" s="8"/>
      <c r="C4" s="376" t="str">
        <f>Translations!$D$4</f>
        <v>Contents</v>
      </c>
      <c r="D4" s="377"/>
      <c r="E4" s="377"/>
      <c r="F4" s="377"/>
      <c r="G4" s="377"/>
      <c r="H4" s="377"/>
      <c r="I4" s="377"/>
      <c r="J4" s="377"/>
    </row>
    <row r="5" spans="1:24" ht="30" customHeight="1" x14ac:dyDescent="0.2">
      <c r="B5" s="145">
        <v>0</v>
      </c>
      <c r="C5" s="357" t="str">
        <f>Translations!$D$5</f>
        <v>Information and guidelines</v>
      </c>
      <c r="D5" s="358"/>
      <c r="E5" s="358"/>
      <c r="F5" s="358"/>
      <c r="G5" s="2"/>
      <c r="H5" s="2"/>
      <c r="I5" s="2"/>
      <c r="J5" s="2"/>
    </row>
    <row r="6" spans="1:24" ht="30" customHeight="1" x14ac:dyDescent="0.2">
      <c r="B6" s="145">
        <v>1</v>
      </c>
      <c r="C6" s="357" t="str">
        <f>Translations!$D$851</f>
        <v>Reporting year</v>
      </c>
      <c r="D6" s="358"/>
      <c r="E6" s="358"/>
      <c r="F6" s="358"/>
      <c r="G6" s="2"/>
      <c r="H6" s="2"/>
      <c r="I6" s="2"/>
      <c r="J6" s="2"/>
    </row>
    <row r="7" spans="1:24" ht="30" customHeight="1" x14ac:dyDescent="0.2">
      <c r="B7" s="145">
        <v>2</v>
      </c>
      <c r="C7" s="357" t="str">
        <f>Translations!$D$7</f>
        <v>Identification of the aircraft operator</v>
      </c>
      <c r="D7" s="358"/>
      <c r="E7" s="358"/>
      <c r="F7" s="358"/>
      <c r="G7" s="1"/>
      <c r="H7" s="1"/>
      <c r="I7" s="1"/>
      <c r="J7" s="1"/>
    </row>
    <row r="8" spans="1:24" ht="30" customHeight="1" x14ac:dyDescent="0.2">
      <c r="B8" s="145">
        <v>3</v>
      </c>
      <c r="C8" s="357" t="str">
        <f>Translations!$D$852</f>
        <v>Identification of the verifier</v>
      </c>
      <c r="D8" s="358"/>
      <c r="E8" s="358"/>
      <c r="F8" s="358"/>
      <c r="G8" s="1"/>
      <c r="H8" s="1"/>
      <c r="I8" s="1"/>
      <c r="J8" s="1"/>
    </row>
    <row r="9" spans="1:24" ht="30" hidden="1" customHeight="1" x14ac:dyDescent="0.2">
      <c r="B9" s="145">
        <v>4</v>
      </c>
      <c r="C9" s="357" t="str">
        <f>Translations!$D$853</f>
        <v>Information about the monitoring plan</v>
      </c>
      <c r="D9" s="358"/>
      <c r="E9" s="358"/>
      <c r="F9" s="358"/>
      <c r="G9" s="1"/>
      <c r="H9" s="1"/>
      <c r="I9" s="1"/>
      <c r="J9" s="1"/>
    </row>
    <row r="10" spans="1:24" ht="30" customHeight="1" x14ac:dyDescent="0.2">
      <c r="B10" s="145">
        <v>4</v>
      </c>
      <c r="C10" s="357" t="str">
        <f>Translations!$D$1045</f>
        <v>Tonne-kilometre data</v>
      </c>
      <c r="D10" s="358"/>
      <c r="E10" s="358"/>
      <c r="F10" s="358"/>
      <c r="G10" s="1"/>
      <c r="H10" s="1"/>
      <c r="I10" s="1"/>
      <c r="J10" s="1"/>
    </row>
    <row r="11" spans="1:24" ht="30" customHeight="1" x14ac:dyDescent="0.2">
      <c r="B11" s="145">
        <v>5</v>
      </c>
      <c r="C11" s="357" t="str">
        <f>Translations!$D$858</f>
        <v>Aircraft data</v>
      </c>
      <c r="D11" s="358"/>
      <c r="E11" s="358"/>
      <c r="F11" s="358"/>
      <c r="G11" s="1"/>
      <c r="H11" s="1"/>
      <c r="I11" s="1"/>
      <c r="J11" s="1"/>
    </row>
    <row r="12" spans="1:24" ht="12" customHeight="1" x14ac:dyDescent="0.2">
      <c r="B12" s="145"/>
      <c r="C12" s="358"/>
      <c r="D12" s="358"/>
      <c r="E12" s="358"/>
      <c r="F12" s="358"/>
      <c r="G12" s="1"/>
      <c r="H12" s="1"/>
      <c r="I12" s="1"/>
      <c r="J12" s="1"/>
    </row>
    <row r="13" spans="1:24" ht="13.5" thickBot="1" x14ac:dyDescent="0.25">
      <c r="B13" s="81"/>
    </row>
    <row r="14" spans="1:24" ht="16.149999999999999" customHeight="1" thickBot="1" x14ac:dyDescent="0.25">
      <c r="C14" s="354" t="str">
        <f>Translations!$D$860</f>
        <v>Reporting year:</v>
      </c>
      <c r="D14" s="354"/>
      <c r="E14" s="354"/>
      <c r="F14" s="354"/>
      <c r="G14" s="355"/>
      <c r="H14" s="102">
        <f>IF(ISBLANK('Identification and description'!$H$7),"",'Identification and description'!$H$7)</f>
        <v>2018</v>
      </c>
    </row>
    <row r="15" spans="1:24" ht="13.5" customHeight="1" thickBot="1" x14ac:dyDescent="0.25">
      <c r="C15" s="360" t="str">
        <f>Translations!$D$861</f>
        <v>Information about this report:</v>
      </c>
      <c r="D15" s="361"/>
      <c r="E15" s="361"/>
      <c r="F15" s="361"/>
      <c r="G15" s="361"/>
      <c r="H15" s="361"/>
      <c r="I15" s="361"/>
      <c r="J15" s="361"/>
    </row>
    <row r="16" spans="1:24" s="82" customFormat="1" ht="19.899999999999999" customHeight="1" x14ac:dyDescent="0.2">
      <c r="C16" s="373" t="str">
        <f>Translations!$D$1046</f>
        <v>This tonne-kilometre report was submitted by:</v>
      </c>
      <c r="D16" s="373"/>
      <c r="E16" s="373"/>
      <c r="F16" s="373"/>
      <c r="G16" s="374"/>
      <c r="H16" s="367" t="str">
        <f>IF(ISBLANK('Identification and description'!$H$11),"",'Identification and description'!$H$11)</f>
        <v/>
      </c>
      <c r="I16" s="368"/>
      <c r="J16" s="369"/>
      <c r="L16" s="317"/>
      <c r="M16" s="152"/>
      <c r="N16" s="152"/>
      <c r="O16" s="152"/>
      <c r="P16" s="152"/>
      <c r="Q16" s="152"/>
      <c r="R16" s="152"/>
      <c r="S16" s="152"/>
      <c r="T16" s="152"/>
      <c r="U16" s="152"/>
      <c r="V16" s="152"/>
      <c r="W16" s="152"/>
      <c r="X16" s="152"/>
    </row>
    <row r="17" spans="2:24" s="82" customFormat="1" ht="19.899999999999999" customHeight="1" thickBot="1" x14ac:dyDescent="0.25">
      <c r="C17" s="373" t="str">
        <f>Translations!$D$24</f>
        <v>Unique identifier of the aircraft operator (CRCO No.):</v>
      </c>
      <c r="D17" s="373"/>
      <c r="E17" s="373"/>
      <c r="F17" s="373"/>
      <c r="G17" s="374"/>
      <c r="H17" s="370" t="str">
        <f>IF(ISBLANK('Identification and description'!$H$14),"",'Identification and description'!$H$14)</f>
        <v/>
      </c>
      <c r="I17" s="371"/>
      <c r="J17" s="372"/>
      <c r="L17" s="317"/>
      <c r="M17" s="152"/>
      <c r="N17" s="152"/>
      <c r="O17" s="152"/>
      <c r="P17" s="152"/>
      <c r="Q17" s="152"/>
      <c r="R17" s="152"/>
      <c r="S17" s="152"/>
      <c r="T17" s="152"/>
      <c r="U17" s="152"/>
      <c r="V17" s="152"/>
      <c r="W17" s="152"/>
      <c r="X17" s="152"/>
    </row>
    <row r="18" spans="2:24" s="82" customFormat="1" ht="19.899999999999999" hidden="1" customHeight="1" thickBot="1" x14ac:dyDescent="0.25">
      <c r="C18" s="373" t="str">
        <f>Translations!$D$1047</f>
        <v>Version number of the latest evaluated monitoring plan:</v>
      </c>
      <c r="D18" s="373"/>
      <c r="E18" s="373"/>
      <c r="F18" s="373"/>
      <c r="G18" s="374"/>
      <c r="H18" s="378" t="str">
        <f>IF(ISBLANK('Identification and description'!$I$93),"",'Identification and description'!$I$93)</f>
        <v/>
      </c>
      <c r="I18" s="379"/>
      <c r="J18" s="380"/>
      <c r="L18" s="317"/>
      <c r="M18" s="152"/>
      <c r="N18" s="152"/>
      <c r="O18" s="152"/>
      <c r="P18" s="152"/>
      <c r="Q18" s="152"/>
      <c r="R18" s="152"/>
      <c r="S18" s="152"/>
      <c r="T18" s="152"/>
      <c r="U18" s="152"/>
      <c r="V18" s="152"/>
      <c r="W18" s="152"/>
      <c r="X18" s="152"/>
    </row>
    <row r="19" spans="2:24" ht="19.899999999999999" customHeight="1" thickBot="1" x14ac:dyDescent="0.25">
      <c r="I19" s="2"/>
    </row>
    <row r="20" spans="2:24" ht="30" customHeight="1" thickBot="1" x14ac:dyDescent="0.25">
      <c r="C20" s="366" t="str">
        <f>Translations!$D$1048</f>
        <v>Total tonne-kilometres performed by the aircraft operator:</v>
      </c>
      <c r="D20" s="366"/>
      <c r="E20" s="366"/>
      <c r="F20" s="366"/>
      <c r="G20" s="364">
        <f>ROUND(SUM('Tonne-kilometre data'!$K$118),0)</f>
        <v>0</v>
      </c>
      <c r="H20" s="365"/>
      <c r="I20" s="365"/>
      <c r="J20" s="209" t="s">
        <v>558</v>
      </c>
    </row>
    <row r="21" spans="2:24" s="188" customFormat="1" ht="13.15" customHeight="1" x14ac:dyDescent="0.2">
      <c r="C21" s="362" t="str">
        <f>Translations!$D$1049</f>
        <v>This figure is taken from section 4(b).</v>
      </c>
      <c r="D21" s="363"/>
      <c r="E21" s="363"/>
      <c r="F21" s="363"/>
      <c r="G21" s="363"/>
      <c r="H21" s="363"/>
      <c r="I21" s="363"/>
      <c r="J21" s="363"/>
      <c r="L21" s="317"/>
      <c r="M21" s="160"/>
      <c r="N21" s="160"/>
      <c r="O21" s="160"/>
      <c r="P21" s="160"/>
      <c r="Q21" s="160"/>
      <c r="R21" s="160"/>
      <c r="S21" s="160"/>
      <c r="T21" s="160"/>
      <c r="U21" s="160"/>
      <c r="V21" s="160"/>
      <c r="W21" s="160"/>
      <c r="X21" s="160"/>
    </row>
    <row r="22" spans="2:24" ht="15" customHeight="1" x14ac:dyDescent="0.2">
      <c r="I22" s="2"/>
    </row>
    <row r="23" spans="2:24" ht="33" customHeight="1" x14ac:dyDescent="0.2">
      <c r="C23" s="359" t="str">
        <f>Translations!$D$1050</f>
        <v>The Federal Office for the Environment requires you to submit a signed paper copy of this tkm report by 31 August 2024. Please use the space below for your signature:</v>
      </c>
      <c r="D23" s="359"/>
      <c r="E23" s="359"/>
      <c r="F23" s="359"/>
      <c r="G23" s="359"/>
      <c r="H23" s="359"/>
      <c r="I23" s="359"/>
      <c r="J23" s="359"/>
    </row>
    <row r="26" spans="2:24" ht="13.5" thickBot="1" x14ac:dyDescent="0.25">
      <c r="C26" s="381"/>
      <c r="D26" s="381"/>
      <c r="E26" s="381"/>
      <c r="F26" s="100"/>
      <c r="G26" s="382"/>
      <c r="H26" s="382"/>
      <c r="I26" s="382"/>
      <c r="J26" s="382"/>
    </row>
    <row r="27" spans="2:24" ht="12.75" customHeight="1" x14ac:dyDescent="0.2">
      <c r="C27" s="391" t="str">
        <f>Translations!$D$27</f>
        <v>Date</v>
      </c>
      <c r="D27" s="391"/>
      <c r="E27" s="391"/>
      <c r="F27" s="142"/>
      <c r="G27" s="392" t="str">
        <f>Translations!$D$28</f>
        <v>Name and signature of legally authorised person</v>
      </c>
      <c r="H27" s="392"/>
      <c r="I27" s="392"/>
      <c r="J27" s="392"/>
    </row>
    <row r="28" spans="2:24" ht="16.899999999999999" customHeight="1" x14ac:dyDescent="0.2">
      <c r="C28" s="20"/>
      <c r="D28" s="20"/>
      <c r="E28" s="20"/>
      <c r="F28" s="20"/>
      <c r="G28" s="393"/>
      <c r="H28" s="393"/>
      <c r="I28" s="393"/>
      <c r="J28" s="393"/>
    </row>
    <row r="30" spans="2:24" ht="13.5" customHeight="1" thickBot="1" x14ac:dyDescent="0.25">
      <c r="B30" s="81"/>
      <c r="C30" s="360" t="str">
        <f>Translations!$D$29</f>
        <v>Template version information:</v>
      </c>
      <c r="D30" s="361"/>
      <c r="E30" s="361"/>
      <c r="F30" s="361"/>
      <c r="G30" s="361"/>
      <c r="H30" s="361"/>
      <c r="I30" s="361"/>
      <c r="J30" s="361"/>
    </row>
    <row r="31" spans="2:24" ht="18" customHeight="1" x14ac:dyDescent="0.2">
      <c r="C31" s="394" t="str">
        <f>Translations!$D$30</f>
        <v>Template provided by:</v>
      </c>
      <c r="D31" s="395"/>
      <c r="E31" s="395"/>
      <c r="F31" s="385" t="str">
        <f>VersionDocumentation!B4</f>
        <v>Federal Office for the Environment</v>
      </c>
      <c r="G31" s="385"/>
      <c r="H31" s="385"/>
      <c r="I31" s="386"/>
    </row>
    <row r="32" spans="2:24" ht="18" customHeight="1" x14ac:dyDescent="0.2">
      <c r="C32" s="396" t="str">
        <f>Translations!$D$31</f>
        <v>Publication date:</v>
      </c>
      <c r="D32" s="397"/>
      <c r="E32" s="397"/>
      <c r="F32" s="387">
        <f>VersionDocumentation!B3</f>
        <v>45313</v>
      </c>
      <c r="G32" s="387"/>
      <c r="H32" s="387"/>
      <c r="I32" s="388"/>
    </row>
    <row r="33" spans="3:9" ht="18" customHeight="1" thickBot="1" x14ac:dyDescent="0.25">
      <c r="C33" s="383" t="str">
        <f>Translations!$D$33</f>
        <v>Reference file name:</v>
      </c>
      <c r="D33" s="384"/>
      <c r="E33" s="384"/>
      <c r="F33" s="389" t="str">
        <f>VersionDocumentation!C3</f>
        <v>Report_TKM_FOEN_en_220124.xls</v>
      </c>
      <c r="G33" s="389"/>
      <c r="H33" s="389"/>
      <c r="I33" s="390"/>
    </row>
    <row r="35" spans="3:9" x14ac:dyDescent="0.2">
      <c r="E35" s="356" t="s">
        <v>462</v>
      </c>
      <c r="F35" s="356"/>
    </row>
  </sheetData>
  <sheetProtection sheet="1" objects="1" scenarios="1"/>
  <mergeCells count="34">
    <mergeCell ref="C18:G18"/>
    <mergeCell ref="H18:J18"/>
    <mergeCell ref="C26:E26"/>
    <mergeCell ref="G26:J26"/>
    <mergeCell ref="C33:E33"/>
    <mergeCell ref="F31:I31"/>
    <mergeCell ref="F32:I32"/>
    <mergeCell ref="F33:I33"/>
    <mergeCell ref="C27:E27"/>
    <mergeCell ref="G27:J28"/>
    <mergeCell ref="C30:J30"/>
    <mergeCell ref="C31:E31"/>
    <mergeCell ref="C32:E32"/>
    <mergeCell ref="C2:J2"/>
    <mergeCell ref="C4:J4"/>
    <mergeCell ref="C5:F5"/>
    <mergeCell ref="C6:F6"/>
    <mergeCell ref="C7:F7"/>
    <mergeCell ref="C14:G14"/>
    <mergeCell ref="E35:F35"/>
    <mergeCell ref="C8:F8"/>
    <mergeCell ref="C23:J23"/>
    <mergeCell ref="C9:F9"/>
    <mergeCell ref="C10:F10"/>
    <mergeCell ref="C11:F11"/>
    <mergeCell ref="C12:F12"/>
    <mergeCell ref="C15:J15"/>
    <mergeCell ref="C21:J21"/>
    <mergeCell ref="G20:I20"/>
    <mergeCell ref="C20:F20"/>
    <mergeCell ref="H16:J16"/>
    <mergeCell ref="H17:J17"/>
    <mergeCell ref="C16:G16"/>
    <mergeCell ref="C17:G17"/>
  </mergeCells>
  <phoneticPr fontId="10" type="noConversion"/>
  <hyperlinks>
    <hyperlink ref="C5" location="'Information and Guidelines'!B2" display="'Information and Guidelines'!B2" xr:uid="{00000000-0004-0000-0000-000000000000}"/>
    <hyperlink ref="D5" location="'Information and Guidelines'!B2" display="'Information and Guidelines'!B2" xr:uid="{00000000-0004-0000-0000-000001000000}"/>
    <hyperlink ref="E5" location="'Information and Guidelines'!B2" display="'Information and Guidelines'!B2" xr:uid="{00000000-0004-0000-0000-000002000000}"/>
    <hyperlink ref="F5" location="'Information and Guidelines'!B2" display="'Information and Guidelines'!B2" xr:uid="{00000000-0004-0000-0000-000003000000}"/>
    <hyperlink ref="C6" location="'Identification and description'!C5" display="'Identification and description'!C5" xr:uid="{00000000-0004-0000-0000-000004000000}"/>
    <hyperlink ref="D6" location="'Identification and description'!C5" display="'Identification and description'!C5" xr:uid="{00000000-0004-0000-0000-000005000000}"/>
    <hyperlink ref="E6" location="'Identification and description'!C5" display="'Identification and description'!C5" xr:uid="{00000000-0004-0000-0000-000006000000}"/>
    <hyperlink ref="F6" location="'Identification and description'!C5" display="'Identification and description'!C5" xr:uid="{00000000-0004-0000-0000-000007000000}"/>
    <hyperlink ref="C7" location="'Identification and description'!C9" display="'Identification and description'!C9" xr:uid="{00000000-0004-0000-0000-000008000000}"/>
    <hyperlink ref="D7" location="'Identification and description'!C9" display="'Identification and description'!C9" xr:uid="{00000000-0004-0000-0000-000009000000}"/>
    <hyperlink ref="E7" location="'Identification and description'!C9" display="'Identification and description'!C9" xr:uid="{00000000-0004-0000-0000-00000A000000}"/>
    <hyperlink ref="F7" location="'Identification and description'!C9" display="'Identification and description'!C9" xr:uid="{00000000-0004-0000-0000-00000B000000}"/>
    <hyperlink ref="C8" location="'Identification and description'!C67" display="'Identification and description'!C67" xr:uid="{00000000-0004-0000-0000-00000C000000}"/>
    <hyperlink ref="D8" location="'Identification and description'!C67" display="'Identification and description'!C67" xr:uid="{00000000-0004-0000-0000-00000D000000}"/>
    <hyperlink ref="E8" location="'Identification and description'!C67" display="'Identification and description'!C67" xr:uid="{00000000-0004-0000-0000-00000E000000}"/>
    <hyperlink ref="F8" location="'Identification and description'!C67" display="'Identification and description'!C67" xr:uid="{00000000-0004-0000-0000-00000F000000}"/>
    <hyperlink ref="C9" location="'Identification and description'!C91" display="'Identification and description'!C91" xr:uid="{00000000-0004-0000-0000-000010000000}"/>
    <hyperlink ref="D9" location="'Identification and description'!C91" display="'Identification and description'!C91" xr:uid="{00000000-0004-0000-0000-000011000000}"/>
    <hyperlink ref="E9" location="'Identification and description'!C91" display="'Identification and description'!C91" xr:uid="{00000000-0004-0000-0000-000012000000}"/>
    <hyperlink ref="F9" location="'Identification and description'!C91" display="'Identification and description'!C91" xr:uid="{00000000-0004-0000-0000-000013000000}"/>
    <hyperlink ref="C10" location="'Tonne-kilometre Data'!C2" display="'Tonne-kilometre Data'!C2" xr:uid="{00000000-0004-0000-0000-000014000000}"/>
    <hyperlink ref="D10" location="'Tonne-kilometre Data'!C2" display="'Tonne-kilometre Data'!C2" xr:uid="{00000000-0004-0000-0000-000015000000}"/>
    <hyperlink ref="E10" location="'Tonne-kilometre Data'!C2" display="'Tonne-kilometre Data'!C2" xr:uid="{00000000-0004-0000-0000-000016000000}"/>
    <hyperlink ref="F10" location="'Tonne-kilometre Data'!C2" display="'Tonne-kilometre Data'!C2" xr:uid="{00000000-0004-0000-0000-000017000000}"/>
    <hyperlink ref="C11" location="'Aircraft Data'!C2" display="'Aircraft Data'!C2" xr:uid="{00000000-0004-0000-0000-000018000000}"/>
    <hyperlink ref="D11" location="'Aircraft Data'!C2" display="'Aircraft Data'!C2" xr:uid="{00000000-0004-0000-0000-000019000000}"/>
    <hyperlink ref="E11" location="'Aircraft Data'!C2" display="'Aircraft Data'!C2" xr:uid="{00000000-0004-0000-0000-00001A000000}"/>
    <hyperlink ref="F11" location="'Aircraft Data'!C2" display="'Aircraft Data'!C2" xr:uid="{00000000-0004-0000-0000-00001B000000}"/>
  </hyperlinks>
  <pageMargins left="0.7" right="0.7" top="0.75" bottom="0.75" header="0.3" footer="0.3"/>
  <pageSetup paperSize="9" orientation="portrait" r:id="rId1"/>
  <headerFooter alignWithMargins="0">
    <oddFooter>&amp;C&amp;K000000&amp;A&amp;R&amp;K000000&amp;P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X59"/>
  <sheetViews>
    <sheetView showGridLines="0" topLeftCell="A2" zoomScale="130" zoomScaleNormal="130" zoomScaleSheetLayoutView="110" zoomScalePageLayoutView="120" workbookViewId="0"/>
  </sheetViews>
  <sheetFormatPr baseColWidth="10" defaultColWidth="11.42578125" defaultRowHeight="12.75" x14ac:dyDescent="0.2"/>
  <cols>
    <col min="1" max="1" width="3.7109375" style="9" customWidth="1"/>
    <col min="2" max="4" width="7.140625" style="122" customWidth="1"/>
    <col min="5" max="5" width="4.42578125" style="122" customWidth="1"/>
    <col min="6" max="11" width="7.140625" style="122" customWidth="1"/>
    <col min="12" max="12" width="7.140625" style="123" customWidth="1"/>
    <col min="13" max="13" width="3.42578125" style="123" customWidth="1"/>
    <col min="14" max="14" width="4.7109375" style="321" customWidth="1"/>
    <col min="15" max="16" width="28.42578125" style="158" customWidth="1"/>
    <col min="17" max="24" width="30.7109375" style="158" customWidth="1"/>
    <col min="25" max="16384" width="11.42578125" style="10"/>
  </cols>
  <sheetData>
    <row r="1" spans="1:24" ht="16.149999999999999" customHeight="1" x14ac:dyDescent="0.2">
      <c r="B1" s="157"/>
    </row>
    <row r="2" spans="1:24" ht="40.15" customHeight="1" x14ac:dyDescent="0.25">
      <c r="A2" s="172"/>
      <c r="B2" s="376" t="str">
        <f>Translations!$D$34</f>
        <v>Information and guidelines</v>
      </c>
      <c r="C2" s="376"/>
      <c r="D2" s="376"/>
      <c r="E2" s="376"/>
      <c r="F2" s="376"/>
      <c r="G2" s="376"/>
      <c r="H2" s="376"/>
      <c r="I2" s="376"/>
      <c r="J2" s="376"/>
      <c r="K2" s="376"/>
      <c r="L2" s="376"/>
    </row>
    <row r="3" spans="1:24" ht="18.75" customHeight="1" x14ac:dyDescent="0.2">
      <c r="A3" s="172"/>
      <c r="B3" s="433"/>
      <c r="C3" s="433"/>
      <c r="D3" s="433"/>
      <c r="E3" s="433"/>
      <c r="F3" s="433"/>
      <c r="G3" s="433"/>
      <c r="H3" s="433"/>
      <c r="I3" s="433"/>
      <c r="J3" s="433"/>
      <c r="K3" s="433"/>
      <c r="L3" s="433"/>
      <c r="M3" s="173"/>
    </row>
    <row r="4" spans="1:24" ht="33" customHeight="1" x14ac:dyDescent="0.2">
      <c r="A4" s="153">
        <v>1</v>
      </c>
      <c r="B4" s="399" t="str">
        <f>Translations!$D$35</f>
        <v>As from 2024, flights from Switzerland to Outermost Regions of the EU are subject to the CH ETS.</v>
      </c>
      <c r="C4" s="399"/>
      <c r="D4" s="399"/>
      <c r="E4" s="399"/>
      <c r="F4" s="399"/>
      <c r="G4" s="399"/>
      <c r="H4" s="399"/>
      <c r="I4" s="399"/>
      <c r="J4" s="399"/>
      <c r="K4" s="399"/>
      <c r="L4" s="399"/>
      <c r="M4" s="174"/>
      <c r="N4" s="317"/>
    </row>
    <row r="5" spans="1:24" ht="150" customHeight="1" x14ac:dyDescent="0.2">
      <c r="A5" s="153">
        <v>2</v>
      </c>
      <c r="B5" s="399" t="str">
        <f>Translations!$D$38</f>
        <v>The Outermost Regions of the EU encompass:
French Guiana (France)
Guadeloupe (France)
Martinique (France)
Mayotte (France)
Reunion Island (France)
Saint-Martin (France)
Azores (Portugal)
Madeira (Portugal)
The Canary Islands (Spain)</v>
      </c>
      <c r="C5" s="399"/>
      <c r="D5" s="399"/>
      <c r="E5" s="399"/>
      <c r="F5" s="399"/>
      <c r="G5" s="399"/>
      <c r="H5" s="399"/>
      <c r="I5" s="399"/>
      <c r="J5" s="399"/>
      <c r="K5" s="399"/>
      <c r="L5" s="399"/>
      <c r="M5" s="174"/>
      <c r="N5" s="317"/>
    </row>
    <row r="6" spans="1:24" ht="66" customHeight="1" x14ac:dyDescent="0.2">
      <c r="A6" s="153">
        <v>3</v>
      </c>
      <c r="B6" s="415" t="str">
        <f>Translations!D36</f>
        <v xml:space="preserve">According to Art. 46g of the CO2-Ordinance, aircraft operators may apply for a free allocation of emission allowances with respect to these flights. To do so, aircraft operators need to provide evidence to the Federal Office for the Environment by 31 August 2024 that they operated flights from Switzerland to Outermost Regions of the EU in the year 2018. </v>
      </c>
      <c r="C6" s="415"/>
      <c r="D6" s="415"/>
      <c r="E6" s="415"/>
      <c r="F6" s="415"/>
      <c r="G6" s="415"/>
      <c r="H6" s="415"/>
      <c r="I6" s="415"/>
      <c r="J6" s="415"/>
      <c r="K6" s="415"/>
      <c r="L6" s="415"/>
      <c r="M6" s="174"/>
      <c r="N6" s="317"/>
    </row>
    <row r="7" spans="1:24" ht="41.25" customHeight="1" x14ac:dyDescent="0.2">
      <c r="A7" s="153">
        <v>4</v>
      </c>
      <c r="B7" s="415" t="str">
        <f>Translations!D37</f>
        <v>The evidence must include information on the covered flight distances to Outermost Regions of the EU in 2018 and the associated payloads transported.</v>
      </c>
      <c r="C7" s="415"/>
      <c r="D7" s="415"/>
      <c r="E7" s="415"/>
      <c r="F7" s="415"/>
      <c r="G7" s="415"/>
      <c r="H7" s="415"/>
      <c r="I7" s="415"/>
      <c r="J7" s="415"/>
      <c r="K7" s="415"/>
      <c r="L7" s="415"/>
      <c r="M7" s="174"/>
      <c r="N7" s="317"/>
    </row>
    <row r="8" spans="1:24" s="7" customFormat="1" ht="41.25" customHeight="1" x14ac:dyDescent="0.2">
      <c r="A8" s="153">
        <v>5</v>
      </c>
      <c r="B8" s="415" t="str">
        <f>Translations!$D$43</f>
        <v xml:space="preserve">Switzerland requires aircraft operators to use this template to provide this evidence. </v>
      </c>
      <c r="C8" s="415"/>
      <c r="D8" s="415"/>
      <c r="E8" s="415"/>
      <c r="F8" s="415"/>
      <c r="G8" s="415"/>
      <c r="H8" s="415"/>
      <c r="I8" s="415"/>
      <c r="J8" s="415"/>
      <c r="K8" s="415"/>
      <c r="L8" s="415"/>
      <c r="M8" s="175"/>
      <c r="N8" s="317"/>
      <c r="O8" s="159"/>
      <c r="P8" s="159"/>
      <c r="Q8" s="159"/>
      <c r="R8" s="159"/>
      <c r="S8" s="159"/>
      <c r="T8" s="159"/>
      <c r="U8" s="159"/>
      <c r="V8" s="159"/>
      <c r="W8" s="159"/>
      <c r="X8" s="159"/>
    </row>
    <row r="9" spans="1:24" s="7" customFormat="1" ht="39.75" customHeight="1" x14ac:dyDescent="0.2">
      <c r="A9" s="153">
        <v>6</v>
      </c>
      <c r="B9" s="415" t="str">
        <f>Translations!$D$870</f>
        <v xml:space="preserve">This reporting template represents the views of the FOEN at the time of publication. </v>
      </c>
      <c r="C9" s="415"/>
      <c r="D9" s="415"/>
      <c r="E9" s="415"/>
      <c r="F9" s="415"/>
      <c r="G9" s="415"/>
      <c r="H9" s="415"/>
      <c r="I9" s="415"/>
      <c r="J9" s="415"/>
      <c r="K9" s="415"/>
      <c r="L9" s="415"/>
      <c r="M9" s="175"/>
      <c r="N9" s="338"/>
      <c r="O9" s="159"/>
      <c r="P9" s="159"/>
      <c r="Q9" s="159"/>
      <c r="R9" s="159"/>
      <c r="S9" s="159"/>
      <c r="T9" s="159"/>
      <c r="U9" s="159"/>
      <c r="V9" s="159"/>
      <c r="W9" s="159"/>
      <c r="X9" s="159"/>
    </row>
    <row r="10" spans="1:24" ht="44.25" hidden="1" customHeight="1" x14ac:dyDescent="0.2">
      <c r="A10" s="153">
        <v>7</v>
      </c>
      <c r="B10" s="436" t="str">
        <f>Translations!$D$48</f>
        <v>All references to the European Economic Area (EEA) in this template should be understood to include all 27 EU Member States, plus Iceland, Liechtenstein and Norway.</v>
      </c>
      <c r="C10" s="436"/>
      <c r="D10" s="436"/>
      <c r="E10" s="436"/>
      <c r="F10" s="436"/>
      <c r="G10" s="436"/>
      <c r="H10" s="436"/>
      <c r="I10" s="436"/>
      <c r="J10" s="436"/>
      <c r="K10" s="436"/>
      <c r="L10" s="436"/>
      <c r="M10" s="176"/>
      <c r="N10" s="317"/>
    </row>
    <row r="11" spans="1:24" s="156" customFormat="1" ht="33" customHeight="1" x14ac:dyDescent="0.2">
      <c r="A11" s="154">
        <v>7</v>
      </c>
      <c r="B11" s="428" t="str">
        <f>Translations!$D$58</f>
        <v>This tkm report must be submitted as follows:</v>
      </c>
      <c r="C11" s="428"/>
      <c r="D11" s="428"/>
      <c r="E11" s="428"/>
      <c r="F11" s="428"/>
      <c r="G11" s="428"/>
      <c r="H11" s="428"/>
      <c r="I11" s="428"/>
      <c r="J11" s="428"/>
      <c r="K11" s="428"/>
      <c r="L11" s="428"/>
      <c r="M11" s="194"/>
      <c r="N11" s="321"/>
      <c r="O11" s="160"/>
      <c r="P11" s="160"/>
      <c r="Q11" s="160"/>
      <c r="R11" s="160"/>
      <c r="S11" s="160"/>
      <c r="T11" s="160"/>
      <c r="U11" s="160"/>
      <c r="V11" s="160"/>
      <c r="W11" s="160"/>
      <c r="X11" s="160"/>
    </row>
    <row r="12" spans="1:24" ht="46.15" customHeight="1" x14ac:dyDescent="0.2">
      <c r="A12" s="153"/>
      <c r="B12" s="435" t="str">
        <f>Translations!$D$59</f>
        <v>Please send an electronic version of this excel file to the following e-mail address:</v>
      </c>
      <c r="C12" s="435"/>
      <c r="D12" s="435"/>
      <c r="E12" s="435"/>
      <c r="F12" s="435"/>
      <c r="G12" s="435"/>
      <c r="H12" s="435"/>
      <c r="I12" s="435"/>
      <c r="J12" s="435"/>
      <c r="K12" s="435"/>
      <c r="L12" s="435"/>
      <c r="M12" s="175"/>
    </row>
    <row r="13" spans="1:24" ht="32.25" customHeight="1" x14ac:dyDescent="0.2">
      <c r="A13" s="153"/>
      <c r="B13" s="431" t="s">
        <v>595</v>
      </c>
      <c r="C13" s="431"/>
      <c r="D13" s="431"/>
      <c r="E13" s="431"/>
      <c r="F13" s="431"/>
      <c r="G13" s="431"/>
      <c r="H13" s="431"/>
      <c r="I13" s="431"/>
      <c r="J13" s="431"/>
      <c r="K13" s="431"/>
      <c r="L13" s="431"/>
      <c r="M13" s="175"/>
      <c r="N13" s="317"/>
    </row>
    <row r="14" spans="1:24" ht="49.15" customHeight="1" x14ac:dyDescent="0.2">
      <c r="A14" s="153"/>
      <c r="B14" s="434" t="str">
        <f>Translations!$D$60</f>
        <v>In addition, please send a signed paper copy of this tkm report to the following postal address. Make sure that the signed paper copy is identical to the electronic version of the tkm report.</v>
      </c>
      <c r="C14" s="434"/>
      <c r="D14" s="434"/>
      <c r="E14" s="434"/>
      <c r="F14" s="434"/>
      <c r="G14" s="434"/>
      <c r="H14" s="434"/>
      <c r="I14" s="434"/>
      <c r="J14" s="434"/>
      <c r="K14" s="434"/>
      <c r="L14" s="434"/>
      <c r="M14" s="175"/>
    </row>
    <row r="15" spans="1:24" ht="21" customHeight="1" x14ac:dyDescent="0.2">
      <c r="A15" s="6"/>
      <c r="B15" s="415"/>
      <c r="C15" s="415"/>
      <c r="D15" s="415"/>
      <c r="E15" s="415"/>
      <c r="F15" s="415"/>
      <c r="G15" s="415"/>
      <c r="H15" s="415"/>
      <c r="I15" s="415"/>
      <c r="J15" s="415"/>
      <c r="K15" s="415"/>
      <c r="L15" s="415"/>
      <c r="M15" s="178"/>
    </row>
    <row r="16" spans="1:24" ht="28.15" customHeight="1" x14ac:dyDescent="0.2">
      <c r="B16" s="432" t="s">
        <v>596</v>
      </c>
      <c r="C16" s="432"/>
      <c r="D16" s="432"/>
      <c r="E16" s="432"/>
      <c r="F16" s="432"/>
      <c r="G16" s="432"/>
      <c r="H16" s="432"/>
      <c r="I16" s="432"/>
      <c r="J16" s="432"/>
      <c r="K16" s="432"/>
      <c r="L16" s="432"/>
      <c r="M16" s="125"/>
    </row>
    <row r="17" spans="1:24" ht="28.15" customHeight="1" x14ac:dyDescent="0.2">
      <c r="B17" s="432"/>
      <c r="C17" s="432"/>
      <c r="D17" s="432"/>
      <c r="E17" s="432"/>
      <c r="F17" s="432"/>
      <c r="G17" s="432"/>
      <c r="H17" s="432"/>
      <c r="I17" s="432"/>
      <c r="J17" s="432"/>
      <c r="K17" s="432"/>
      <c r="L17" s="432"/>
      <c r="M17" s="125"/>
    </row>
    <row r="18" spans="1:24" ht="28.15" customHeight="1" x14ac:dyDescent="0.2">
      <c r="B18" s="432"/>
      <c r="C18" s="432"/>
      <c r="D18" s="432"/>
      <c r="E18" s="432"/>
      <c r="F18" s="432"/>
      <c r="G18" s="432"/>
      <c r="H18" s="432"/>
      <c r="I18" s="432"/>
      <c r="J18" s="432"/>
      <c r="K18" s="432"/>
      <c r="L18" s="432"/>
      <c r="M18" s="125"/>
      <c r="N18" s="317"/>
    </row>
    <row r="19" spans="1:24" ht="24" customHeight="1" x14ac:dyDescent="0.2">
      <c r="B19" s="432"/>
      <c r="C19" s="432"/>
      <c r="D19" s="432"/>
      <c r="E19" s="432"/>
      <c r="F19" s="432"/>
      <c r="G19" s="432"/>
      <c r="H19" s="432"/>
      <c r="I19" s="432"/>
      <c r="J19" s="432"/>
      <c r="K19" s="432"/>
      <c r="L19" s="432"/>
      <c r="M19" s="125"/>
    </row>
    <row r="20" spans="1:24" ht="13.5" customHeight="1" x14ac:dyDescent="0.2">
      <c r="B20" s="432"/>
      <c r="C20" s="432"/>
      <c r="D20" s="432"/>
      <c r="E20" s="432"/>
      <c r="F20" s="432"/>
      <c r="G20" s="432"/>
      <c r="H20" s="432"/>
      <c r="I20" s="432"/>
      <c r="J20" s="432"/>
      <c r="K20" s="432"/>
      <c r="L20" s="432"/>
      <c r="M20" s="125"/>
    </row>
    <row r="21" spans="1:24" ht="16.899999999999999" customHeight="1" x14ac:dyDescent="0.2">
      <c r="B21" s="111"/>
      <c r="C21" s="111"/>
      <c r="D21" s="111"/>
      <c r="E21" s="111"/>
      <c r="F21" s="111"/>
      <c r="G21" s="111"/>
      <c r="H21" s="111"/>
      <c r="I21" s="111"/>
      <c r="J21" s="111"/>
      <c r="K21" s="111"/>
      <c r="L21" s="125"/>
      <c r="M21" s="125"/>
    </row>
    <row r="22" spans="1:24" ht="33" customHeight="1" x14ac:dyDescent="0.25">
      <c r="A22" s="154">
        <f>A11+1</f>
        <v>8</v>
      </c>
      <c r="B22" s="428" t="str">
        <f>Translations!$D$63</f>
        <v>Information source:</v>
      </c>
      <c r="C22" s="428"/>
      <c r="D22" s="428"/>
      <c r="E22" s="428"/>
      <c r="F22" s="428"/>
      <c r="G22" s="428"/>
      <c r="H22" s="428"/>
      <c r="I22" s="428"/>
      <c r="J22" s="428"/>
      <c r="K22" s="428"/>
      <c r="L22" s="428"/>
      <c r="M22" s="155"/>
    </row>
    <row r="23" spans="1:24" ht="43.9" customHeight="1" x14ac:dyDescent="0.2">
      <c r="A23" s="6"/>
      <c r="B23" s="429" t="str">
        <f>Translations!$D$65</f>
        <v>FOEN website: www.bafu.admin.ch &gt; Topics &gt; Topic Climate &gt; Information for specialists &gt; Measures CO2 Act &gt; Emissions trading system &gt;  ETS for aviation</v>
      </c>
      <c r="C23" s="429"/>
      <c r="D23" s="429"/>
      <c r="E23" s="429"/>
      <c r="F23" s="429"/>
      <c r="G23" s="429"/>
      <c r="H23" s="429"/>
      <c r="I23" s="429"/>
      <c r="J23" s="429"/>
      <c r="K23" s="429"/>
      <c r="L23" s="429"/>
      <c r="M23" s="177"/>
      <c r="N23" s="317"/>
    </row>
    <row r="24" spans="1:24" s="7" customFormat="1" ht="55.15" customHeight="1" x14ac:dyDescent="0.2">
      <c r="A24" s="6"/>
      <c r="B24" s="430" t="s">
        <v>597</v>
      </c>
      <c r="C24" s="430"/>
      <c r="D24" s="430"/>
      <c r="E24" s="430"/>
      <c r="F24" s="430"/>
      <c r="G24" s="430"/>
      <c r="H24" s="430"/>
      <c r="I24" s="430"/>
      <c r="J24" s="430"/>
      <c r="K24" s="430"/>
      <c r="L24" s="430"/>
      <c r="M24" s="177"/>
      <c r="N24" s="317"/>
      <c r="O24" s="159"/>
      <c r="P24" s="159"/>
      <c r="Q24" s="159"/>
      <c r="R24" s="159"/>
      <c r="S24" s="159"/>
      <c r="T24" s="159"/>
      <c r="U24" s="159"/>
      <c r="V24" s="159"/>
      <c r="W24" s="159"/>
      <c r="X24" s="159"/>
    </row>
    <row r="25" spans="1:24" ht="33" customHeight="1" x14ac:dyDescent="0.25">
      <c r="A25" s="154">
        <f>A22+1</f>
        <v>9</v>
      </c>
      <c r="B25" s="428" t="str">
        <f>Translations!$D$77</f>
        <v>How to use this file:</v>
      </c>
      <c r="C25" s="428"/>
      <c r="D25" s="428"/>
      <c r="E25" s="428"/>
      <c r="F25" s="428"/>
      <c r="G25" s="428"/>
      <c r="H25" s="428"/>
      <c r="I25" s="428"/>
      <c r="J25" s="428"/>
      <c r="K25" s="428"/>
      <c r="L25" s="428"/>
      <c r="M25" s="155"/>
    </row>
    <row r="26" spans="1:24" s="156" customFormat="1" ht="9" customHeight="1" x14ac:dyDescent="0.2">
      <c r="A26" s="150"/>
      <c r="B26" s="399"/>
      <c r="C26" s="399"/>
      <c r="D26" s="399"/>
      <c r="E26" s="399"/>
      <c r="F26" s="399"/>
      <c r="G26" s="399"/>
      <c r="H26" s="399"/>
      <c r="I26" s="399"/>
      <c r="J26" s="399"/>
      <c r="K26" s="399"/>
      <c r="L26" s="399"/>
      <c r="M26" s="179"/>
      <c r="N26" s="321"/>
      <c r="O26" s="160"/>
      <c r="P26" s="160"/>
      <c r="Q26" s="160"/>
      <c r="R26" s="160"/>
      <c r="S26" s="160"/>
      <c r="T26" s="160"/>
      <c r="U26" s="160"/>
      <c r="V26" s="160"/>
      <c r="W26" s="160"/>
      <c r="X26" s="160"/>
    </row>
    <row r="27" spans="1:24" s="156" customFormat="1" ht="30.75" customHeight="1" x14ac:dyDescent="0.2">
      <c r="A27" s="150"/>
      <c r="B27" s="415" t="str">
        <f>Translations!$D$1055</f>
        <v xml:space="preserve">This template has been developed to accommodate the minimum content of the tkm report. </v>
      </c>
      <c r="C27" s="415"/>
      <c r="D27" s="415"/>
      <c r="E27" s="415"/>
      <c r="F27" s="415"/>
      <c r="G27" s="415"/>
      <c r="H27" s="415"/>
      <c r="I27" s="415"/>
      <c r="J27" s="415"/>
      <c r="K27" s="415"/>
      <c r="L27" s="415"/>
      <c r="M27" s="179"/>
      <c r="N27" s="317"/>
      <c r="O27" s="160"/>
      <c r="P27" s="160"/>
      <c r="Q27" s="160"/>
      <c r="R27" s="160"/>
      <c r="S27" s="160"/>
      <c r="T27" s="160"/>
      <c r="U27" s="160"/>
      <c r="V27" s="160"/>
      <c r="W27" s="160"/>
      <c r="X27" s="160"/>
    </row>
    <row r="28" spans="1:24" s="12" customFormat="1" ht="49.5" customHeight="1" x14ac:dyDescent="0.2">
      <c r="A28" s="147"/>
      <c r="B28" s="415" t="str">
        <f>Translations!$D$79</f>
        <v>It is recommended that you go through the file from the beginning to the end. It contains a few functions designed to guide you through the form which depend on previous input, such as cells changing colour if an input is not needed (see colour codes below).</v>
      </c>
      <c r="C28" s="415"/>
      <c r="D28" s="415"/>
      <c r="E28" s="415"/>
      <c r="F28" s="415"/>
      <c r="G28" s="415"/>
      <c r="H28" s="415"/>
      <c r="I28" s="415"/>
      <c r="J28" s="415"/>
      <c r="K28" s="415"/>
      <c r="L28" s="415"/>
      <c r="M28" s="178"/>
      <c r="N28" s="321"/>
      <c r="O28" s="152"/>
      <c r="P28" s="152"/>
      <c r="Q28" s="152"/>
      <c r="R28" s="152"/>
      <c r="S28" s="152"/>
      <c r="T28" s="152"/>
      <c r="U28" s="152"/>
      <c r="V28" s="152"/>
      <c r="W28" s="152"/>
      <c r="X28" s="152"/>
    </row>
    <row r="29" spans="1:24" s="12" customFormat="1" ht="73.150000000000006" customHeight="1" x14ac:dyDescent="0.2">
      <c r="A29" s="147"/>
      <c r="B29" s="415" t="str">
        <f>Translations!$D$80</f>
        <v>In several fields (colour code: orange) you can choose from predefined options. To select from a "drop-down list" either click on the small arrow appearing at the right border of the cell, or press "Alt-CursorDown" when you have selected the cell. Some fields allow you to enter your own text even if a drop-down list exists. This is the case when drop-down lists contain blank list entries.</v>
      </c>
      <c r="C29" s="415"/>
      <c r="D29" s="415"/>
      <c r="E29" s="415"/>
      <c r="F29" s="415"/>
      <c r="G29" s="415"/>
      <c r="H29" s="415"/>
      <c r="I29" s="415"/>
      <c r="J29" s="415"/>
      <c r="K29" s="415"/>
      <c r="L29" s="415"/>
      <c r="M29" s="178"/>
      <c r="N29" s="321"/>
      <c r="O29" s="152"/>
      <c r="P29" s="152"/>
      <c r="Q29" s="152"/>
      <c r="R29" s="152"/>
      <c r="S29" s="152"/>
      <c r="T29" s="152"/>
      <c r="U29" s="152"/>
      <c r="V29" s="152"/>
      <c r="W29" s="152"/>
      <c r="X29" s="152"/>
    </row>
    <row r="30" spans="1:24" s="156" customFormat="1" ht="54" customHeight="1" x14ac:dyDescent="0.2">
      <c r="A30" s="185"/>
      <c r="B30" s="416" t="str">
        <f>Translations!$D$81</f>
        <v>Colour codes and fonts:</v>
      </c>
      <c r="C30" s="416"/>
      <c r="D30" s="416"/>
      <c r="E30" s="416"/>
      <c r="F30" s="416"/>
      <c r="G30" s="416"/>
      <c r="H30" s="416"/>
      <c r="I30" s="416"/>
      <c r="J30" s="416"/>
      <c r="K30" s="416"/>
      <c r="L30" s="417"/>
      <c r="M30" s="186"/>
      <c r="N30" s="321"/>
      <c r="O30" s="160"/>
      <c r="P30" s="160"/>
      <c r="Q30" s="160"/>
      <c r="R30" s="160"/>
      <c r="S30" s="160"/>
      <c r="T30" s="160"/>
      <c r="U30" s="160"/>
      <c r="V30" s="160"/>
      <c r="W30" s="160"/>
      <c r="X30" s="160"/>
    </row>
    <row r="31" spans="1:24" s="7" customFormat="1" ht="27" customHeight="1" x14ac:dyDescent="0.2">
      <c r="B31" s="124"/>
      <c r="C31" s="359" t="str">
        <f>Translations!$D$82</f>
        <v>Black bold text:</v>
      </c>
      <c r="D31" s="418"/>
      <c r="E31" s="419" t="str">
        <f>Translations!$D$83</f>
        <v>This is text provided by the FOEN template. It should be left unchanged.</v>
      </c>
      <c r="F31" s="419"/>
      <c r="G31" s="419"/>
      <c r="H31" s="419"/>
      <c r="I31" s="419"/>
      <c r="J31" s="419"/>
      <c r="K31" s="419"/>
      <c r="L31" s="420"/>
      <c r="M31" s="180"/>
      <c r="N31" s="338"/>
      <c r="O31" s="159"/>
      <c r="P31" s="159"/>
      <c r="Q31" s="159"/>
      <c r="R31" s="159"/>
      <c r="S31" s="159"/>
      <c r="T31" s="159"/>
      <c r="U31" s="159"/>
      <c r="V31" s="159"/>
      <c r="W31" s="159"/>
      <c r="X31" s="159"/>
    </row>
    <row r="32" spans="1:24" s="7" customFormat="1" ht="27" customHeight="1" x14ac:dyDescent="0.2">
      <c r="B32" s="124"/>
      <c r="C32" s="421" t="str">
        <f>Translations!$D$84</f>
        <v>Smaller italic text:</v>
      </c>
      <c r="D32" s="421"/>
      <c r="E32" s="422" t="str">
        <f>Translations!$D$85</f>
        <v xml:space="preserve">This text provides further explanations. </v>
      </c>
      <c r="F32" s="422"/>
      <c r="G32" s="422"/>
      <c r="H32" s="422"/>
      <c r="I32" s="422"/>
      <c r="J32" s="422"/>
      <c r="K32" s="422"/>
      <c r="L32" s="423"/>
      <c r="M32" s="180"/>
      <c r="N32" s="338"/>
      <c r="O32" s="159"/>
      <c r="P32" s="159"/>
      <c r="Q32" s="159"/>
      <c r="R32" s="159"/>
      <c r="S32" s="159"/>
      <c r="T32" s="159"/>
      <c r="U32" s="159"/>
      <c r="V32" s="159"/>
      <c r="W32" s="159"/>
      <c r="X32" s="159"/>
    </row>
    <row r="33" spans="1:24" s="7" customFormat="1" ht="30" customHeight="1" x14ac:dyDescent="0.2">
      <c r="B33" s="124"/>
      <c r="C33" s="426"/>
      <c r="D33" s="427"/>
      <c r="E33" s="420" t="str">
        <f>Translations!$D$86</f>
        <v>Yellow fields indicate input fields.</v>
      </c>
      <c r="F33" s="419"/>
      <c r="G33" s="419"/>
      <c r="H33" s="419"/>
      <c r="I33" s="419"/>
      <c r="J33" s="419"/>
      <c r="K33" s="419"/>
      <c r="L33" s="419"/>
      <c r="M33" s="181"/>
      <c r="N33" s="338"/>
      <c r="O33" s="159"/>
      <c r="P33" s="159"/>
      <c r="Q33" s="159"/>
      <c r="R33" s="159"/>
      <c r="S33" s="159"/>
      <c r="T33" s="159"/>
      <c r="U33" s="159"/>
      <c r="V33" s="159"/>
      <c r="W33" s="159"/>
      <c r="X33" s="159"/>
    </row>
    <row r="34" spans="1:24" s="7" customFormat="1" ht="43.9" customHeight="1" x14ac:dyDescent="0.2">
      <c r="B34" s="124"/>
      <c r="C34" s="408"/>
      <c r="D34" s="409"/>
      <c r="E34" s="410" t="str">
        <f>Translations!$D$88</f>
        <v>Orange fields indicate input fields where you can choose from a drop-down list. In some cases, you can also enter your own input in the first row of the drop-down list.</v>
      </c>
      <c r="F34" s="411"/>
      <c r="G34" s="411"/>
      <c r="H34" s="411"/>
      <c r="I34" s="411"/>
      <c r="J34" s="411"/>
      <c r="K34" s="411"/>
      <c r="L34" s="411"/>
      <c r="M34" s="181"/>
      <c r="N34" s="338"/>
      <c r="O34" s="159"/>
      <c r="P34" s="159"/>
      <c r="Q34" s="159"/>
      <c r="R34" s="159"/>
      <c r="S34" s="159"/>
      <c r="T34" s="159"/>
      <c r="U34" s="159"/>
      <c r="V34" s="159"/>
      <c r="W34" s="159"/>
      <c r="X34" s="159"/>
    </row>
    <row r="35" spans="1:24" s="7" customFormat="1" ht="30" customHeight="1" x14ac:dyDescent="0.2">
      <c r="B35" s="124"/>
      <c r="C35" s="424"/>
      <c r="D35" s="425"/>
      <c r="E35" s="410" t="str">
        <f>Translations!$D$87</f>
        <v>Green fields show automatically calculated results. Red text indicates error messages (missing data etc).</v>
      </c>
      <c r="F35" s="411"/>
      <c r="G35" s="411"/>
      <c r="H35" s="411"/>
      <c r="I35" s="411"/>
      <c r="J35" s="411"/>
      <c r="K35" s="411"/>
      <c r="L35" s="411"/>
      <c r="M35" s="181"/>
      <c r="N35" s="338"/>
      <c r="O35" s="159"/>
      <c r="P35" s="159"/>
      <c r="Q35" s="159"/>
      <c r="R35" s="159"/>
      <c r="S35" s="159"/>
      <c r="T35" s="159"/>
      <c r="U35" s="159"/>
      <c r="V35" s="159"/>
      <c r="W35" s="159"/>
      <c r="X35" s="159"/>
    </row>
    <row r="36" spans="1:24" s="7" customFormat="1" ht="30" customHeight="1" x14ac:dyDescent="0.2">
      <c r="B36" s="124"/>
      <c r="C36" s="412"/>
      <c r="D36" s="413"/>
      <c r="E36" s="410" t="str">
        <f>Translations!$D$89</f>
        <v>Shaded fields indicate that an entry in another field makes the input here irrelevant.</v>
      </c>
      <c r="F36" s="411"/>
      <c r="G36" s="411"/>
      <c r="H36" s="411"/>
      <c r="I36" s="411"/>
      <c r="J36" s="411"/>
      <c r="K36" s="411"/>
      <c r="L36" s="410"/>
      <c r="M36" s="180"/>
      <c r="N36" s="338"/>
      <c r="O36" s="159"/>
      <c r="P36" s="159"/>
      <c r="Q36" s="159"/>
      <c r="R36" s="159"/>
      <c r="S36" s="159"/>
      <c r="T36" s="159"/>
      <c r="U36" s="159"/>
      <c r="V36" s="159"/>
      <c r="W36" s="159"/>
      <c r="X36" s="159"/>
    </row>
    <row r="37" spans="1:24" s="7" customFormat="1" ht="33" customHeight="1" x14ac:dyDescent="0.2">
      <c r="B37" s="124"/>
      <c r="C37" s="14"/>
      <c r="D37" s="14"/>
      <c r="E37" s="14"/>
      <c r="F37" s="14"/>
      <c r="G37" s="14"/>
      <c r="H37" s="14"/>
      <c r="I37" s="14"/>
      <c r="J37" s="14"/>
      <c r="K37" s="14"/>
      <c r="L37" s="15"/>
      <c r="M37" s="15"/>
      <c r="N37" s="338"/>
      <c r="O37" s="159"/>
      <c r="P37" s="159"/>
      <c r="Q37" s="159"/>
      <c r="R37" s="159"/>
      <c r="S37" s="159"/>
      <c r="T37" s="159"/>
      <c r="U37" s="159"/>
      <c r="V37" s="159"/>
      <c r="W37" s="159"/>
      <c r="X37" s="159"/>
    </row>
    <row r="38" spans="1:24" s="7" customFormat="1" ht="86.25" customHeight="1" x14ac:dyDescent="0.2">
      <c r="A38" s="153">
        <f>A25+1</f>
        <v>10</v>
      </c>
      <c r="B38" s="414" t="str">
        <f>Translations!$D$881</f>
        <v>This template has been locked against data entry except for yellow and orange fields. However, for transparency reasons, no password has been set. This allows for complete viewing of all formulas. When using this file for data entry, it is recommended to keep the protection activated. The protection of the sheets should only be deactivated for the purpose of checking the validity of formulas. It is recommended to do this in a separate file.</v>
      </c>
      <c r="C38" s="415"/>
      <c r="D38" s="415"/>
      <c r="E38" s="415"/>
      <c r="F38" s="415"/>
      <c r="G38" s="415"/>
      <c r="H38" s="415"/>
      <c r="I38" s="415"/>
      <c r="J38" s="415"/>
      <c r="K38" s="415"/>
      <c r="L38" s="415"/>
      <c r="M38" s="181"/>
      <c r="N38" s="338"/>
      <c r="O38" s="159"/>
      <c r="P38" s="159"/>
      <c r="Q38" s="159"/>
      <c r="R38" s="159"/>
      <c r="S38" s="159"/>
      <c r="T38" s="159"/>
      <c r="U38" s="159"/>
      <c r="V38" s="159"/>
      <c r="W38" s="159"/>
      <c r="X38" s="159"/>
    </row>
    <row r="39" spans="1:24" s="7" customFormat="1" ht="78.75" customHeight="1" x14ac:dyDescent="0.2">
      <c r="A39" s="153">
        <f>A38+1</f>
        <v>11</v>
      </c>
      <c r="B39" s="414" t="str">
        <f>Translations!$D$882</f>
        <v>In order to protect formulas against unintended modifications, which usually lead to wrong and misleading results, it is of the utmost importance NOT TO USE the CUT &amp; PASTE function.
If you want to move data, first COPY and PASTE them, then delete the unwanted data in the old (wrong) place.</v>
      </c>
      <c r="C39" s="415"/>
      <c r="D39" s="415"/>
      <c r="E39" s="415"/>
      <c r="F39" s="415"/>
      <c r="G39" s="415"/>
      <c r="H39" s="415"/>
      <c r="I39" s="415"/>
      <c r="J39" s="415"/>
      <c r="K39" s="415"/>
      <c r="L39" s="415"/>
      <c r="M39" s="182"/>
      <c r="N39" s="338"/>
      <c r="O39" s="159"/>
      <c r="P39" s="159"/>
      <c r="Q39" s="159"/>
      <c r="R39" s="159"/>
      <c r="S39" s="159"/>
      <c r="T39" s="159"/>
      <c r="U39" s="159"/>
      <c r="V39" s="159"/>
      <c r="W39" s="159"/>
      <c r="X39" s="159"/>
    </row>
    <row r="40" spans="1:24" s="7" customFormat="1" ht="84" customHeight="1" x14ac:dyDescent="0.2">
      <c r="A40" s="153">
        <f>A39+1</f>
        <v>12</v>
      </c>
      <c r="B40" s="414" t="str">
        <f>Translations!$D$883</f>
        <v>Data fields have not been optimised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Microsoft option, "Precision as displayed", should always be deactivated. For more details, consult MS Excel's "Help" function on this topic.</v>
      </c>
      <c r="C40" s="415"/>
      <c r="D40" s="415"/>
      <c r="E40" s="415"/>
      <c r="F40" s="415"/>
      <c r="G40" s="415"/>
      <c r="H40" s="415"/>
      <c r="I40" s="415"/>
      <c r="J40" s="415"/>
      <c r="K40" s="415"/>
      <c r="L40" s="415"/>
      <c r="M40" s="181"/>
      <c r="N40" s="338"/>
      <c r="O40" s="159"/>
      <c r="P40" s="159"/>
      <c r="Q40" s="159"/>
      <c r="R40" s="159"/>
      <c r="S40" s="159"/>
      <c r="T40" s="159"/>
      <c r="U40" s="159"/>
      <c r="V40" s="159"/>
      <c r="W40" s="159"/>
      <c r="X40" s="159"/>
    </row>
    <row r="41" spans="1:24" s="7" customFormat="1" ht="22.15" customHeight="1" x14ac:dyDescent="0.2">
      <c r="A41" s="337">
        <f>A40+1</f>
        <v>13</v>
      </c>
      <c r="B41" s="398" t="s">
        <v>602</v>
      </c>
      <c r="C41" s="398"/>
      <c r="D41" s="398"/>
      <c r="E41" s="398"/>
      <c r="F41" s="398"/>
      <c r="G41" s="398"/>
      <c r="H41" s="398"/>
      <c r="I41" s="398"/>
      <c r="J41" s="398"/>
      <c r="K41" s="398"/>
      <c r="L41" s="398"/>
      <c r="M41" s="183"/>
      <c r="N41" s="338"/>
      <c r="O41" s="159"/>
      <c r="P41" s="159"/>
      <c r="Q41" s="159"/>
      <c r="R41" s="159"/>
      <c r="S41" s="159"/>
      <c r="T41" s="159"/>
      <c r="U41" s="159"/>
      <c r="V41" s="159"/>
      <c r="W41" s="159"/>
      <c r="X41" s="159"/>
    </row>
    <row r="42" spans="1:24" s="7" customFormat="1" ht="109.15" customHeight="1" x14ac:dyDescent="0.2">
      <c r="B42" s="401" t="str">
        <f>Translations!$D$884</f>
        <v>All formulas have been developed carefully and thoroughly. However, mistakes cannot be entirely ruled out.
As noted above, full transparency for checking the validity of calculations is ensured. Neither the authors of this file nor the FOEN can be held liable for eventual damages resulting from wrong or misleading results of the provided calculations.
It is the full responsibility of the user of this file (i.e. the aircraft operator) to ensure that correct data are reported to the relevant authority.</v>
      </c>
      <c r="C42" s="402"/>
      <c r="D42" s="402"/>
      <c r="E42" s="402"/>
      <c r="F42" s="402"/>
      <c r="G42" s="402"/>
      <c r="H42" s="402"/>
      <c r="I42" s="402"/>
      <c r="J42" s="402"/>
      <c r="K42" s="402"/>
      <c r="L42" s="402"/>
      <c r="M42" s="151"/>
      <c r="N42" s="338"/>
      <c r="O42" s="159"/>
      <c r="P42" s="159"/>
      <c r="Q42" s="159"/>
      <c r="R42" s="159"/>
      <c r="S42" s="159"/>
      <c r="T42" s="159"/>
      <c r="U42" s="159"/>
      <c r="V42" s="159"/>
      <c r="W42" s="159"/>
      <c r="X42" s="159"/>
    </row>
    <row r="43" spans="1:24" s="7" customFormat="1" ht="22.9" customHeight="1" thickBot="1" x14ac:dyDescent="0.25">
      <c r="A43" s="16"/>
      <c r="B43" s="403"/>
      <c r="C43" s="404"/>
      <c r="D43" s="404"/>
      <c r="E43" s="404"/>
      <c r="F43" s="404"/>
      <c r="G43" s="404"/>
      <c r="H43" s="404"/>
      <c r="I43" s="404"/>
      <c r="J43" s="404"/>
      <c r="K43" s="404"/>
      <c r="L43" s="126"/>
      <c r="M43" s="183"/>
      <c r="N43" s="338"/>
      <c r="O43" s="159"/>
      <c r="P43" s="159"/>
      <c r="Q43" s="159"/>
      <c r="R43" s="159"/>
      <c r="S43" s="159"/>
      <c r="T43" s="159"/>
      <c r="U43" s="159"/>
      <c r="V43" s="159"/>
      <c r="W43" s="159"/>
      <c r="X43" s="159"/>
    </row>
    <row r="44" spans="1:24" s="352" customFormat="1" ht="34.9" customHeight="1" thickBot="1" x14ac:dyDescent="0.25">
      <c r="A44" s="353">
        <v>14</v>
      </c>
      <c r="B44" s="405" t="str">
        <f>Translations!$D$885</f>
        <v>Note: Formulas must be checked and corrected, in particular whenever rows and/or columns are added by aircraft operators.</v>
      </c>
      <c r="C44" s="406"/>
      <c r="D44" s="406"/>
      <c r="E44" s="406"/>
      <c r="F44" s="406"/>
      <c r="G44" s="406"/>
      <c r="H44" s="406"/>
      <c r="I44" s="406"/>
      <c r="J44" s="406"/>
      <c r="K44" s="406"/>
      <c r="L44" s="407"/>
      <c r="M44" s="184"/>
      <c r="N44" s="320"/>
      <c r="O44" s="351"/>
      <c r="P44" s="351"/>
      <c r="Q44" s="351"/>
      <c r="R44" s="351"/>
      <c r="S44" s="351"/>
      <c r="T44" s="351"/>
      <c r="U44" s="351"/>
      <c r="V44" s="351"/>
      <c r="W44" s="351"/>
      <c r="X44" s="351"/>
    </row>
    <row r="45" spans="1:24" s="344" customFormat="1" ht="20.25" customHeight="1" x14ac:dyDescent="0.2">
      <c r="A45" s="342"/>
      <c r="B45" s="122"/>
      <c r="C45" s="122"/>
      <c r="D45" s="122"/>
      <c r="E45" s="400" t="s">
        <v>462</v>
      </c>
      <c r="F45" s="400"/>
      <c r="G45" s="400"/>
      <c r="H45" s="400"/>
      <c r="I45" s="122"/>
      <c r="J45" s="122"/>
      <c r="K45" s="122"/>
      <c r="L45" s="123"/>
      <c r="M45" s="123"/>
      <c r="N45" s="157"/>
      <c r="O45" s="343"/>
      <c r="P45" s="343"/>
      <c r="Q45" s="343"/>
      <c r="R45" s="343"/>
      <c r="S45" s="343"/>
      <c r="T45" s="343"/>
      <c r="U45" s="343"/>
      <c r="V45" s="343"/>
      <c r="W45" s="343"/>
      <c r="X45" s="343"/>
    </row>
    <row r="46" spans="1:24" ht="20.25" customHeight="1" x14ac:dyDescent="0.2">
      <c r="A46" s="6"/>
      <c r="B46" s="111"/>
      <c r="C46" s="111"/>
      <c r="D46" s="111"/>
      <c r="I46" s="111"/>
      <c r="J46" s="111"/>
      <c r="K46" s="111"/>
      <c r="L46" s="125"/>
      <c r="M46" s="125"/>
    </row>
    <row r="47" spans="1:24" ht="20.25" customHeight="1" x14ac:dyDescent="0.2">
      <c r="B47" s="111"/>
      <c r="C47" s="111"/>
      <c r="D47" s="111"/>
      <c r="E47" s="111"/>
      <c r="F47" s="111"/>
      <c r="G47" s="111"/>
      <c r="H47" s="111"/>
      <c r="I47" s="111"/>
      <c r="J47" s="111"/>
      <c r="K47" s="111"/>
      <c r="L47" s="125"/>
      <c r="M47" s="125"/>
    </row>
    <row r="48" spans="1:24" ht="20.25" customHeight="1" x14ac:dyDescent="0.2">
      <c r="B48" s="111"/>
      <c r="C48" s="111"/>
      <c r="D48" s="111"/>
      <c r="E48" s="111"/>
      <c r="F48" s="111"/>
      <c r="G48" s="111"/>
      <c r="H48" s="111"/>
      <c r="I48" s="111"/>
      <c r="J48" s="111"/>
      <c r="K48" s="111"/>
      <c r="L48" s="125"/>
      <c r="M48" s="125"/>
    </row>
    <row r="49" spans="2:13" ht="20.25" customHeight="1" x14ac:dyDescent="0.2">
      <c r="B49" s="111"/>
      <c r="C49" s="111"/>
      <c r="D49" s="111"/>
      <c r="E49" s="111"/>
      <c r="F49" s="111"/>
      <c r="G49" s="111"/>
      <c r="H49" s="111"/>
      <c r="I49" s="111"/>
      <c r="J49" s="111"/>
      <c r="K49" s="111"/>
      <c r="L49" s="125"/>
      <c r="M49" s="125"/>
    </row>
    <row r="50" spans="2:13" ht="20.25" customHeight="1" x14ac:dyDescent="0.2">
      <c r="B50" s="111"/>
      <c r="C50" s="111"/>
      <c r="D50" s="111"/>
      <c r="E50" s="111"/>
      <c r="F50" s="111"/>
      <c r="G50" s="111"/>
      <c r="H50" s="111"/>
      <c r="I50" s="111"/>
      <c r="J50" s="111"/>
      <c r="K50" s="111"/>
      <c r="L50" s="125"/>
      <c r="M50" s="125"/>
    </row>
    <row r="51" spans="2:13" ht="20.25" customHeight="1" x14ac:dyDescent="0.2">
      <c r="B51" s="111"/>
      <c r="C51" s="111"/>
      <c r="D51" s="111"/>
      <c r="E51" s="111"/>
      <c r="F51" s="111"/>
      <c r="G51" s="111"/>
      <c r="H51" s="111"/>
      <c r="I51" s="111"/>
      <c r="J51" s="111"/>
      <c r="K51" s="111"/>
      <c r="L51" s="125"/>
      <c r="M51" s="125"/>
    </row>
    <row r="52" spans="2:13" ht="20.25" customHeight="1" x14ac:dyDescent="0.2">
      <c r="B52" s="111"/>
      <c r="C52" s="111"/>
      <c r="D52" s="111"/>
      <c r="E52" s="111"/>
      <c r="F52" s="111"/>
      <c r="G52" s="111"/>
      <c r="H52" s="111"/>
      <c r="I52" s="111"/>
      <c r="J52" s="111"/>
      <c r="K52" s="111"/>
      <c r="L52" s="125"/>
      <c r="M52" s="125"/>
    </row>
    <row r="53" spans="2:13" ht="20.25" customHeight="1" x14ac:dyDescent="0.2">
      <c r="B53" s="111"/>
      <c r="C53" s="111"/>
      <c r="D53" s="111"/>
      <c r="E53" s="111"/>
      <c r="F53" s="111"/>
      <c r="G53" s="111"/>
      <c r="H53" s="111"/>
      <c r="I53" s="111"/>
      <c r="J53" s="111"/>
      <c r="K53" s="111"/>
      <c r="L53" s="125"/>
      <c r="M53" s="125"/>
    </row>
    <row r="54" spans="2:13" ht="20.25" customHeight="1" x14ac:dyDescent="0.2">
      <c r="B54" s="111"/>
      <c r="C54" s="111"/>
      <c r="D54" s="111"/>
      <c r="E54" s="111"/>
      <c r="F54" s="111"/>
      <c r="G54" s="111"/>
      <c r="H54" s="111"/>
      <c r="I54" s="111"/>
      <c r="J54" s="111"/>
      <c r="K54" s="111"/>
      <c r="L54" s="125"/>
      <c r="M54" s="125"/>
    </row>
    <row r="55" spans="2:13" ht="20.25" customHeight="1" x14ac:dyDescent="0.2">
      <c r="B55" s="111"/>
      <c r="C55" s="111"/>
      <c r="D55" s="111"/>
      <c r="E55" s="111"/>
      <c r="F55" s="111"/>
      <c r="G55" s="111"/>
      <c r="H55" s="111"/>
      <c r="I55" s="111"/>
      <c r="J55" s="111"/>
      <c r="K55" s="111"/>
      <c r="L55" s="125"/>
      <c r="M55" s="125"/>
    </row>
    <row r="56" spans="2:13" ht="20.25" customHeight="1" x14ac:dyDescent="0.2">
      <c r="B56" s="111"/>
      <c r="C56" s="111"/>
      <c r="D56" s="111"/>
      <c r="E56" s="111"/>
      <c r="F56" s="111"/>
      <c r="G56" s="111"/>
      <c r="H56" s="111"/>
      <c r="I56" s="111"/>
      <c r="J56" s="111"/>
      <c r="K56" s="111"/>
      <c r="L56" s="125"/>
      <c r="M56" s="125"/>
    </row>
    <row r="57" spans="2:13" ht="20.25" customHeight="1" x14ac:dyDescent="0.2">
      <c r="B57" s="111"/>
      <c r="C57" s="111"/>
      <c r="D57" s="111"/>
      <c r="E57" s="111"/>
      <c r="F57" s="111"/>
      <c r="G57" s="111"/>
      <c r="H57" s="111"/>
      <c r="I57" s="111"/>
      <c r="J57" s="111"/>
      <c r="K57" s="111"/>
      <c r="L57" s="125"/>
      <c r="M57" s="125"/>
    </row>
    <row r="58" spans="2:13" ht="20.25" customHeight="1" x14ac:dyDescent="0.2">
      <c r="B58" s="111"/>
      <c r="C58" s="111"/>
      <c r="D58" s="111"/>
      <c r="E58" s="111"/>
      <c r="F58" s="111"/>
      <c r="G58" s="111"/>
      <c r="H58" s="111"/>
      <c r="I58" s="111"/>
      <c r="J58" s="111"/>
      <c r="K58" s="111"/>
      <c r="L58" s="125"/>
      <c r="M58" s="125"/>
    </row>
    <row r="59" spans="2:13" ht="20.25" customHeight="1" x14ac:dyDescent="0.2">
      <c r="B59" s="111"/>
      <c r="C59" s="111"/>
      <c r="D59" s="111"/>
      <c r="E59" s="111"/>
      <c r="F59" s="111"/>
      <c r="G59" s="111"/>
      <c r="H59" s="111"/>
      <c r="I59" s="111"/>
      <c r="J59" s="111"/>
      <c r="K59" s="111"/>
      <c r="L59" s="125"/>
      <c r="M59" s="125"/>
    </row>
  </sheetData>
  <sheetProtection sheet="1" objects="1" scenarios="1"/>
  <mergeCells count="44">
    <mergeCell ref="B3:L3"/>
    <mergeCell ref="B4:L4"/>
    <mergeCell ref="B14:L14"/>
    <mergeCell ref="B12:L12"/>
    <mergeCell ref="B9:L9"/>
    <mergeCell ref="B10:L10"/>
    <mergeCell ref="B5:L5"/>
    <mergeCell ref="B6:L6"/>
    <mergeCell ref="B7:L7"/>
    <mergeCell ref="B22:L22"/>
    <mergeCell ref="B8:L8"/>
    <mergeCell ref="B25:L25"/>
    <mergeCell ref="B11:L11"/>
    <mergeCell ref="B23:L23"/>
    <mergeCell ref="B15:L15"/>
    <mergeCell ref="B24:L24"/>
    <mergeCell ref="B13:L13"/>
    <mergeCell ref="B16:L20"/>
    <mergeCell ref="B30:L30"/>
    <mergeCell ref="C31:D31"/>
    <mergeCell ref="E31:L31"/>
    <mergeCell ref="B40:L40"/>
    <mergeCell ref="C32:D32"/>
    <mergeCell ref="E32:L32"/>
    <mergeCell ref="E33:L33"/>
    <mergeCell ref="C35:D35"/>
    <mergeCell ref="E35:L35"/>
    <mergeCell ref="C33:D33"/>
    <mergeCell ref="B41:L41"/>
    <mergeCell ref="B26:L26"/>
    <mergeCell ref="E45:H45"/>
    <mergeCell ref="B2:L2"/>
    <mergeCell ref="B42:L42"/>
    <mergeCell ref="B43:K43"/>
    <mergeCell ref="B44:L44"/>
    <mergeCell ref="C34:D34"/>
    <mergeCell ref="E34:L34"/>
    <mergeCell ref="C36:D36"/>
    <mergeCell ref="E36:L36"/>
    <mergeCell ref="B38:L38"/>
    <mergeCell ref="B39:L39"/>
    <mergeCell ref="B27:L27"/>
    <mergeCell ref="B28:L28"/>
    <mergeCell ref="B29:L29"/>
  </mergeCells>
  <phoneticPr fontId="10" type="noConversion"/>
  <hyperlinks>
    <hyperlink ref="B13" r:id="rId1" display="emissions-trading@bafu.admin.ch" xr:uid="{00000000-0004-0000-0100-000000000000}"/>
    <hyperlink ref="B24" r:id="rId2" display="https://www.bafu.admin.ch/bafu/en/home/topics/climate/info-specialists/climate-policy/emissions-trading.html" xr:uid="{00000000-0004-0000-0100-000001000000}"/>
    <hyperlink ref="C24" r:id="rId3" display="https://www.bafu.admin.ch/bafu/en/home/topics/climate/info-specialists/climate-policy/emissions-trading.html" xr:uid="{00000000-0004-0000-0100-000002000000}"/>
    <hyperlink ref="D24" r:id="rId4" display="https://www.bafu.admin.ch/bafu/en/home/topics/climate/info-specialists/climate-policy/emissions-trading.html" xr:uid="{00000000-0004-0000-0100-000003000000}"/>
    <hyperlink ref="E24" r:id="rId5" display="https://www.bafu.admin.ch/bafu/en/home/topics/climate/info-specialists/climate-policy/emissions-trading.html" xr:uid="{00000000-0004-0000-0100-000004000000}"/>
    <hyperlink ref="F24" r:id="rId6" display="https://www.bafu.admin.ch/bafu/en/home/topics/climate/info-specialists/climate-policy/emissions-trading.html" xr:uid="{00000000-0004-0000-0100-000005000000}"/>
    <hyperlink ref="G24" r:id="rId7" display="https://www.bafu.admin.ch/bafu/en/home/topics/climate/info-specialists/climate-policy/emissions-trading.html" xr:uid="{00000000-0004-0000-0100-000006000000}"/>
    <hyperlink ref="H24" r:id="rId8" display="https://www.bafu.admin.ch/bafu/en/home/topics/climate/info-specialists/climate-policy/emissions-trading.html" xr:uid="{00000000-0004-0000-0100-000007000000}"/>
    <hyperlink ref="I24" r:id="rId9" display="https://www.bafu.admin.ch/bafu/en/home/topics/climate/info-specialists/climate-policy/emissions-trading.html" xr:uid="{00000000-0004-0000-0100-000008000000}"/>
    <hyperlink ref="J24" r:id="rId10" display="https://www.bafu.admin.ch/bafu/en/home/topics/climate/info-specialists/climate-policy/emissions-trading.html" xr:uid="{00000000-0004-0000-0100-000009000000}"/>
    <hyperlink ref="K24" r:id="rId11" display="https://www.bafu.admin.ch/bafu/en/home/topics/climate/info-specialists/climate-policy/emissions-trading.html" xr:uid="{00000000-0004-0000-0100-00000A000000}"/>
    <hyperlink ref="L24" r:id="rId12" display="https://www.bafu.admin.ch/bafu/en/home/topics/climate/info-specialists/climate-policy/emissions-trading.html" xr:uid="{00000000-0004-0000-0100-00000B000000}"/>
    <hyperlink ref="B13:I13" r:id="rId13" display="ets-aviation@bafu.admin.ch" xr:uid="{D61458DE-B2D0-45F7-816C-4DAAE98D02FC}"/>
    <hyperlink ref="B24:L24" r:id="rId14" display="https://www.bafu.admin.ch/bafu/en/home/topics/climate/info-specialists/reduction-measures/ets/aviation.html" xr:uid="{9777EC5A-3726-4028-BB94-F68F19CB126D}"/>
  </hyperlinks>
  <pageMargins left="0.7" right="0.7" top="0.75" bottom="0.75" header="0.3" footer="0.3"/>
  <pageSetup paperSize="9" fitToHeight="2" orientation="portrait" r:id="rId15"/>
  <headerFooter alignWithMargins="0">
    <oddFooter>&amp;C&amp;K000000&amp;A&amp;R&amp;K000000&amp;P of &amp;N</oddFooter>
  </headerFooter>
  <rowBreaks count="1" manualBreakCount="1">
    <brk id="2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X110"/>
  <sheetViews>
    <sheetView showGridLines="0" zoomScale="130" zoomScaleNormal="130" zoomScaleSheetLayoutView="100" zoomScalePageLayoutView="120" workbookViewId="0">
      <selection activeCell="A3" sqref="A3"/>
    </sheetView>
  </sheetViews>
  <sheetFormatPr baseColWidth="10" defaultColWidth="11.42578125" defaultRowHeight="12.75" x14ac:dyDescent="0.2"/>
  <cols>
    <col min="1" max="1" width="2.7109375" style="50" customWidth="1"/>
    <col min="2" max="2" width="5" style="116" customWidth="1"/>
    <col min="3" max="6" width="9.28515625" style="116" customWidth="1"/>
    <col min="7" max="7" width="7.140625" style="116" customWidth="1"/>
    <col min="8" max="10" width="10.7109375" style="116" customWidth="1"/>
    <col min="11" max="11" width="2.7109375" style="63" customWidth="1"/>
    <col min="12" max="12" width="4.28515625" style="83" hidden="1" customWidth="1"/>
    <col min="13" max="13" width="3.85546875" style="340" customWidth="1"/>
    <col min="14" max="24" width="27.42578125" style="162" customWidth="1"/>
    <col min="25" max="16384" width="11.42578125" style="50"/>
  </cols>
  <sheetData>
    <row r="1" spans="1:24" s="59" customFormat="1" ht="14.25" customHeight="1" x14ac:dyDescent="0.2">
      <c r="B1" s="475"/>
      <c r="C1" s="475"/>
      <c r="D1" s="475"/>
      <c r="K1" s="148"/>
      <c r="L1" s="148" t="s">
        <v>421</v>
      </c>
      <c r="M1" s="339"/>
      <c r="N1" s="161"/>
      <c r="O1" s="161"/>
      <c r="P1" s="161"/>
      <c r="Q1" s="161"/>
      <c r="R1" s="161"/>
      <c r="S1" s="161"/>
      <c r="T1" s="161"/>
      <c r="U1" s="161"/>
      <c r="V1" s="161"/>
      <c r="W1" s="161"/>
      <c r="X1" s="161"/>
    </row>
    <row r="2" spans="1:24" x14ac:dyDescent="0.2">
      <c r="B2" s="131"/>
      <c r="C2" s="119"/>
      <c r="D2" s="119"/>
      <c r="E2" s="132"/>
      <c r="F2" s="132"/>
    </row>
    <row r="3" spans="1:24" ht="49.9" customHeight="1" x14ac:dyDescent="0.2">
      <c r="B3" s="476" t="str">
        <f>Translations!$D$886</f>
        <v>GENERAL INFORMATION ABOUT THIS REPORT</v>
      </c>
      <c r="C3" s="476"/>
      <c r="D3" s="476"/>
      <c r="E3" s="476"/>
      <c r="F3" s="476"/>
      <c r="G3" s="476"/>
      <c r="H3" s="476"/>
      <c r="I3" s="476"/>
      <c r="J3" s="476"/>
    </row>
    <row r="4" spans="1:24" ht="10.9" customHeight="1" x14ac:dyDescent="0.2"/>
    <row r="5" spans="1:24" ht="34.9" customHeight="1" x14ac:dyDescent="0.25">
      <c r="B5" s="118">
        <v>1</v>
      </c>
      <c r="C5" s="450" t="str">
        <f>Translations!$D$887</f>
        <v>Reporting year</v>
      </c>
      <c r="D5" s="450"/>
      <c r="E5" s="450"/>
      <c r="F5" s="450"/>
      <c r="G5" s="450"/>
      <c r="H5" s="450"/>
      <c r="I5" s="450"/>
      <c r="J5" s="450"/>
    </row>
    <row r="7" spans="1:24" s="72" customFormat="1" ht="20.25" customHeight="1" x14ac:dyDescent="0.2">
      <c r="B7" s="133" t="s">
        <v>39</v>
      </c>
      <c r="C7" s="477" t="str">
        <f>Translations!$D$860</f>
        <v>Reporting year:</v>
      </c>
      <c r="D7" s="477"/>
      <c r="E7" s="477"/>
      <c r="F7" s="477"/>
      <c r="G7" s="477"/>
      <c r="H7" s="478">
        <v>2018</v>
      </c>
      <c r="I7" s="479"/>
      <c r="J7" s="480"/>
      <c r="K7" s="73"/>
      <c r="L7" s="76"/>
      <c r="M7" s="340"/>
      <c r="N7" s="163"/>
      <c r="O7" s="163"/>
      <c r="P7" s="163"/>
      <c r="Q7" s="163"/>
      <c r="R7" s="163"/>
      <c r="S7" s="163"/>
      <c r="T7" s="163"/>
      <c r="U7" s="163"/>
      <c r="V7" s="163"/>
      <c r="W7" s="163"/>
      <c r="X7" s="163"/>
    </row>
    <row r="8" spans="1:24" ht="12.75" customHeight="1" x14ac:dyDescent="0.2">
      <c r="A8" s="65"/>
      <c r="B8" s="128"/>
      <c r="C8" s="481"/>
      <c r="D8" s="481"/>
      <c r="E8" s="481"/>
      <c r="F8" s="481"/>
      <c r="G8" s="481"/>
      <c r="H8" s="482"/>
      <c r="I8" s="482"/>
      <c r="J8" s="482"/>
    </row>
    <row r="9" spans="1:24" ht="34.9" customHeight="1" x14ac:dyDescent="0.25">
      <c r="B9" s="118">
        <v>2</v>
      </c>
      <c r="C9" s="450" t="str">
        <f>Translations!$D$889</f>
        <v>Identification of the aircraft operator</v>
      </c>
      <c r="D9" s="450"/>
      <c r="E9" s="450"/>
      <c r="F9" s="450"/>
      <c r="G9" s="450"/>
      <c r="H9" s="450"/>
      <c r="I9" s="450"/>
      <c r="J9" s="450"/>
    </row>
    <row r="10" spans="1:24" ht="15" customHeight="1" x14ac:dyDescent="0.2"/>
    <row r="11" spans="1:24" ht="24" customHeight="1" x14ac:dyDescent="0.2">
      <c r="B11" s="114" t="s">
        <v>39</v>
      </c>
      <c r="C11" s="452" t="str">
        <f>Translations!$D$105</f>
        <v>Please enter the name of the aircraft operator:</v>
      </c>
      <c r="D11" s="452"/>
      <c r="E11" s="452"/>
      <c r="F11" s="452"/>
      <c r="G11" s="453"/>
      <c r="H11" s="454"/>
      <c r="I11" s="455"/>
      <c r="J11" s="456"/>
    </row>
    <row r="12" spans="1:24" ht="31.15" customHeight="1" x14ac:dyDescent="0.2">
      <c r="A12" s="65"/>
      <c r="B12" s="128"/>
      <c r="C12" s="485" t="str">
        <f>Translations!$D$107</f>
        <v>This should be the name of the legal entity carrying out the aviation activities.</v>
      </c>
      <c r="D12" s="485"/>
      <c r="E12" s="485"/>
      <c r="F12" s="485"/>
      <c r="G12" s="485"/>
      <c r="H12" s="486"/>
      <c r="I12" s="486"/>
      <c r="J12" s="486"/>
      <c r="M12" s="341"/>
    </row>
    <row r="13" spans="1:24" ht="40.15" customHeight="1" x14ac:dyDescent="0.2">
      <c r="A13" s="65"/>
      <c r="B13" s="134" t="s">
        <v>42</v>
      </c>
      <c r="C13" s="452" t="str">
        <f>Translations!$D$108</f>
        <v>Please enter your unique identifier as stated in the EU Commission's list of aircraft operators:</v>
      </c>
      <c r="D13" s="452"/>
      <c r="E13" s="452"/>
      <c r="F13" s="452"/>
      <c r="G13" s="452"/>
      <c r="H13" s="452"/>
      <c r="I13" s="452"/>
      <c r="J13" s="452"/>
      <c r="M13" s="341"/>
    </row>
    <row r="14" spans="1:24" ht="48" customHeight="1" x14ac:dyDescent="0.2">
      <c r="A14" s="65"/>
      <c r="B14" s="128"/>
      <c r="C14" s="487" t="str">
        <f>Translations!$D$109</f>
        <v>This identifier (alphanumeric CRCO identification code) can be found on the list published by the EU Commission (currently Commission Regulation (EU) 2023/838). If your operator name is not on this list, please select "not on the list".</v>
      </c>
      <c r="D14" s="487"/>
      <c r="E14" s="487"/>
      <c r="F14" s="487"/>
      <c r="G14" s="487"/>
      <c r="H14" s="454"/>
      <c r="I14" s="455"/>
      <c r="J14" s="456"/>
      <c r="M14" s="341"/>
    </row>
    <row r="15" spans="1:24" ht="13.9" customHeight="1" x14ac:dyDescent="0.2"/>
    <row r="16" spans="1:24" ht="48" customHeight="1" x14ac:dyDescent="0.2">
      <c r="A16" s="65"/>
      <c r="B16" s="114" t="s">
        <v>426</v>
      </c>
      <c r="C16" s="452" t="str">
        <f>Translations!$D$117</f>
        <v>If it is different to the name provided in 2(a), please also enter the name of the aircraft operator as it appears on the EU Commission's list of operators:</v>
      </c>
      <c r="D16" s="452"/>
      <c r="E16" s="452"/>
      <c r="F16" s="452"/>
      <c r="G16" s="452"/>
      <c r="H16" s="452"/>
      <c r="I16" s="452"/>
      <c r="J16" s="452"/>
      <c r="M16" s="341"/>
    </row>
    <row r="17" spans="1:13" ht="33.75" customHeight="1" x14ac:dyDescent="0.2">
      <c r="A17" s="65"/>
      <c r="B17" s="128"/>
      <c r="C17" s="487" t="str">
        <f>Translations!$D$118</f>
        <v>The name of the aircraft operator on the EU Commission's list may differ from the actual aircraft operator's name entered in 2(a) above.</v>
      </c>
      <c r="D17" s="487"/>
      <c r="E17" s="487"/>
      <c r="F17" s="487"/>
      <c r="G17" s="487"/>
      <c r="H17" s="454"/>
      <c r="I17" s="455"/>
      <c r="J17" s="456"/>
      <c r="M17" s="341"/>
    </row>
    <row r="18" spans="1:13" ht="13.9" customHeight="1" x14ac:dyDescent="0.2"/>
    <row r="19" spans="1:13" ht="29.25" customHeight="1" x14ac:dyDescent="0.2">
      <c r="A19" s="65"/>
      <c r="B19" s="114" t="s">
        <v>425</v>
      </c>
      <c r="C19" s="457" t="str">
        <f>Translations!$D$119</f>
        <v>Please enter the unique ICAO designator, where available:</v>
      </c>
      <c r="D19" s="457"/>
      <c r="E19" s="457"/>
      <c r="F19" s="457"/>
      <c r="G19" s="457"/>
      <c r="H19" s="457"/>
      <c r="I19" s="457"/>
      <c r="J19" s="457"/>
    </row>
    <row r="20" spans="1:13" ht="58.15" customHeight="1" x14ac:dyDescent="0.2">
      <c r="B20" s="128"/>
      <c r="C20" s="487" t="str">
        <f>Translations!$D$891</f>
        <v>The ICAO designator should be the one specified in box 7 of the ICAO flight plan (excluding the flight identification) as specified in ICAO document 8585. If you do not specify an ICAO designator in flight plans, please select "n.a." from the drop-down list and proceed to 2(e).</v>
      </c>
      <c r="D20" s="487"/>
      <c r="E20" s="487"/>
      <c r="F20" s="487"/>
      <c r="G20" s="489"/>
      <c r="H20" s="458"/>
      <c r="I20" s="459"/>
      <c r="J20" s="460"/>
    </row>
    <row r="21" spans="1:13" ht="15" customHeight="1" x14ac:dyDescent="0.2">
      <c r="B21" s="128"/>
      <c r="C21" s="208"/>
      <c r="D21" s="208"/>
      <c r="E21" s="208"/>
      <c r="F21" s="208"/>
      <c r="G21" s="208"/>
    </row>
    <row r="22" spans="1:13" ht="34.9" customHeight="1" x14ac:dyDescent="0.2">
      <c r="A22" s="65"/>
      <c r="B22" s="135" t="s">
        <v>387</v>
      </c>
      <c r="C22" s="457" t="str">
        <f>Translations!$D$121</f>
        <v>Where a unique ICAO designator is not available, please provide the aircraft registration marks for all aircraft you operate.</v>
      </c>
      <c r="D22" s="457"/>
      <c r="E22" s="457"/>
      <c r="F22" s="457"/>
      <c r="G22" s="457"/>
      <c r="H22" s="457"/>
      <c r="I22" s="457"/>
      <c r="J22" s="457"/>
      <c r="L22" s="83" t="s">
        <v>449</v>
      </c>
    </row>
    <row r="23" spans="1:13" ht="117" customHeight="1" x14ac:dyDescent="0.2">
      <c r="A23" s="65"/>
      <c r="B23" s="128"/>
      <c r="C23" s="487" t="str">
        <f>Translations!$D$892</f>
        <v>If a unique ICAO designator is not available, enter the registration marks of all the aircraft you operate as listed in box 7 of the flight plan. Please separate each registration with a semicolon.</v>
      </c>
      <c r="D23" s="490"/>
      <c r="E23" s="490"/>
      <c r="F23" s="490"/>
      <c r="G23" s="491"/>
      <c r="H23" s="454"/>
      <c r="I23" s="483"/>
      <c r="J23" s="484"/>
      <c r="L23" s="97" t="b">
        <f>IF($H$20="",FALSE,IF($H$20=Euconst_NA,FALSE,TRUE))</f>
        <v>0</v>
      </c>
    </row>
    <row r="24" spans="1:13" ht="10.15" customHeight="1" x14ac:dyDescent="0.2"/>
    <row r="25" spans="1:13" ht="30" customHeight="1" x14ac:dyDescent="0.2">
      <c r="A25" s="52"/>
      <c r="B25" s="135" t="s">
        <v>40</v>
      </c>
      <c r="C25" s="488" t="str">
        <f>Translations!$D$128</f>
        <v>Please enter the number and issuing authority of the Air Operator Certificate (AOC) and Operating Licence if available:</v>
      </c>
      <c r="D25" s="488"/>
      <c r="E25" s="488"/>
      <c r="F25" s="488"/>
      <c r="G25" s="488"/>
      <c r="H25" s="488"/>
      <c r="I25" s="488"/>
      <c r="J25" s="488"/>
    </row>
    <row r="26" spans="1:13" ht="15" customHeight="1" x14ac:dyDescent="0.2">
      <c r="B26" s="136"/>
      <c r="E26" s="198" t="str">
        <f>Translations!$D$129</f>
        <v>Air Operator Certificate:</v>
      </c>
      <c r="F26" s="197"/>
      <c r="G26" s="202"/>
      <c r="H26" s="439"/>
      <c r="I26" s="440"/>
      <c r="J26" s="441"/>
    </row>
    <row r="27" spans="1:13" ht="30" customHeight="1" x14ac:dyDescent="0.2">
      <c r="E27" s="198" t="str">
        <f>Translations!$D$130</f>
        <v>AOC issuing authority:</v>
      </c>
      <c r="F27" s="197"/>
      <c r="G27" s="202"/>
      <c r="H27" s="442" t="s">
        <v>50</v>
      </c>
      <c r="I27" s="443"/>
      <c r="J27" s="444"/>
    </row>
    <row r="28" spans="1:13" ht="15" customHeight="1" x14ac:dyDescent="0.2">
      <c r="B28" s="136"/>
      <c r="E28" s="198" t="str">
        <f>Translations!$D$131</f>
        <v>Operating Licence:</v>
      </c>
      <c r="F28" s="197"/>
      <c r="G28" s="202"/>
      <c r="H28" s="439"/>
      <c r="I28" s="440"/>
      <c r="J28" s="441"/>
    </row>
    <row r="29" spans="1:13" ht="30" customHeight="1" x14ac:dyDescent="0.2">
      <c r="E29" s="198" t="str">
        <f>Translations!$D$132</f>
        <v>Issuing authority:</v>
      </c>
      <c r="F29" s="197"/>
      <c r="G29" s="202"/>
      <c r="H29" s="442" t="s">
        <v>50</v>
      </c>
      <c r="I29" s="443"/>
      <c r="J29" s="444"/>
    </row>
    <row r="30" spans="1:13" ht="18" customHeight="1" x14ac:dyDescent="0.2">
      <c r="B30" s="136"/>
      <c r="F30" s="69"/>
      <c r="G30" s="69"/>
      <c r="H30" s="112"/>
      <c r="I30" s="112"/>
      <c r="J30" s="112"/>
    </row>
    <row r="31" spans="1:13" ht="33" customHeight="1" x14ac:dyDescent="0.2">
      <c r="B31" s="112" t="s">
        <v>300</v>
      </c>
      <c r="C31" s="488" t="str">
        <f>Translations!$D$133</f>
        <v>Please enter the address of the aircraft operator, including postcode and country:</v>
      </c>
      <c r="D31" s="488"/>
      <c r="E31" s="488"/>
      <c r="F31" s="488"/>
      <c r="G31" s="488"/>
      <c r="H31" s="488"/>
      <c r="I31" s="488"/>
      <c r="J31" s="488"/>
      <c r="M31" s="341"/>
    </row>
    <row r="32" spans="1:13" ht="15" customHeight="1" x14ac:dyDescent="0.2">
      <c r="B32" s="136"/>
      <c r="C32" s="113"/>
      <c r="D32" s="113"/>
      <c r="E32" s="198" t="str">
        <f>Translations!$D$134</f>
        <v>Address line 1:</v>
      </c>
      <c r="F32" s="197"/>
      <c r="G32" s="202"/>
      <c r="H32" s="495"/>
      <c r="I32" s="496"/>
      <c r="J32" s="497"/>
    </row>
    <row r="33" spans="2:24" ht="15" customHeight="1" x14ac:dyDescent="0.2">
      <c r="B33" s="136"/>
      <c r="C33" s="113"/>
      <c r="D33" s="113"/>
      <c r="E33" s="198" t="str">
        <f>Translations!$D$135</f>
        <v>Address line 2:</v>
      </c>
      <c r="F33" s="197"/>
      <c r="G33" s="202"/>
      <c r="H33" s="495"/>
      <c r="I33" s="496"/>
      <c r="J33" s="497"/>
    </row>
    <row r="34" spans="2:24" ht="15" customHeight="1" x14ac:dyDescent="0.2">
      <c r="B34" s="136"/>
      <c r="C34" s="113"/>
      <c r="D34" s="113"/>
      <c r="E34" s="198" t="str">
        <f>Translations!$D$136</f>
        <v>City:</v>
      </c>
      <c r="F34" s="197"/>
      <c r="G34" s="202"/>
      <c r="H34" s="495"/>
      <c r="I34" s="496"/>
      <c r="J34" s="497"/>
    </row>
    <row r="35" spans="2:24" ht="15" customHeight="1" x14ac:dyDescent="0.2">
      <c r="B35" s="136"/>
      <c r="C35" s="113"/>
      <c r="D35" s="113"/>
      <c r="E35" s="198" t="str">
        <f>Translations!$D$137</f>
        <v>State/province/region:</v>
      </c>
      <c r="F35" s="197"/>
      <c r="G35" s="202"/>
      <c r="H35" s="495"/>
      <c r="I35" s="496"/>
      <c r="J35" s="497"/>
    </row>
    <row r="36" spans="2:24" ht="15" customHeight="1" x14ac:dyDescent="0.2">
      <c r="B36" s="136"/>
      <c r="C36" s="128"/>
      <c r="D36" s="128"/>
      <c r="E36" s="198" t="str">
        <f>Translations!$D$138</f>
        <v>Postcode/ZIP:</v>
      </c>
      <c r="F36" s="197"/>
      <c r="G36" s="202"/>
      <c r="H36" s="495"/>
      <c r="I36" s="496"/>
      <c r="J36" s="497"/>
    </row>
    <row r="37" spans="2:24" ht="15" customHeight="1" x14ac:dyDescent="0.2">
      <c r="B37" s="136"/>
      <c r="C37" s="128"/>
      <c r="D37" s="128"/>
      <c r="E37" s="198" t="str">
        <f>Translations!$D$140</f>
        <v>Country:</v>
      </c>
      <c r="F37" s="197"/>
      <c r="G37" s="202"/>
      <c r="H37" s="442" t="s">
        <v>50</v>
      </c>
      <c r="I37" s="443"/>
      <c r="J37" s="444"/>
    </row>
    <row r="38" spans="2:24" ht="15" customHeight="1" x14ac:dyDescent="0.2">
      <c r="B38" s="136"/>
      <c r="C38" s="128"/>
      <c r="D38" s="128"/>
      <c r="E38" s="198" t="str">
        <f>Translations!$D$893</f>
        <v>Telephone number:</v>
      </c>
      <c r="F38" s="197"/>
      <c r="G38" s="202"/>
      <c r="H38" s="439"/>
      <c r="I38" s="440"/>
      <c r="J38" s="441"/>
    </row>
    <row r="39" spans="2:24" ht="15" customHeight="1" x14ac:dyDescent="0.2">
      <c r="B39" s="136"/>
      <c r="C39" s="128"/>
      <c r="D39" s="128"/>
      <c r="E39" s="198" t="str">
        <f>Translations!$D$141</f>
        <v>E-mail address:</v>
      </c>
      <c r="F39" s="197"/>
      <c r="G39" s="202"/>
      <c r="H39" s="439"/>
      <c r="I39" s="440"/>
      <c r="J39" s="441"/>
    </row>
    <row r="40" spans="2:24" x14ac:dyDescent="0.2">
      <c r="B40" s="136"/>
      <c r="F40" s="69"/>
      <c r="G40" s="69"/>
      <c r="H40" s="112"/>
      <c r="I40" s="112"/>
      <c r="J40" s="112"/>
    </row>
    <row r="41" spans="2:24" ht="21" customHeight="1" x14ac:dyDescent="0.2">
      <c r="B41" s="114" t="s">
        <v>463</v>
      </c>
      <c r="C41" s="452" t="str">
        <f>Translations!$D$1058</f>
        <v>Who can we contact about your tonne-kilometre data report?</v>
      </c>
      <c r="D41" s="452"/>
      <c r="E41" s="452"/>
      <c r="F41" s="452"/>
      <c r="G41" s="452"/>
      <c r="H41" s="452"/>
      <c r="I41" s="452"/>
      <c r="J41" s="452"/>
    </row>
    <row r="42" spans="2:24" ht="39" customHeight="1" x14ac:dyDescent="0.2">
      <c r="B42" s="128"/>
      <c r="C42" s="485" t="str">
        <f>Translations!$D$895</f>
        <v>It will help us to have someone we can contact directly with any questions about your report. The person you name should have the authorisation to act on your behalf. This may be an agent acting on behalf of the aircraft operator.</v>
      </c>
      <c r="D42" s="485"/>
      <c r="E42" s="485"/>
      <c r="F42" s="485"/>
      <c r="G42" s="485"/>
      <c r="H42" s="485"/>
      <c r="I42" s="485"/>
      <c r="J42" s="485"/>
    </row>
    <row r="43" spans="2:24" ht="31.9" customHeight="1" x14ac:dyDescent="0.2">
      <c r="B43" s="128"/>
      <c r="C43" s="494" t="str">
        <f>Translations!$D$1059</f>
        <v>Note: If the aircraft operator is making use of an aircraft management company, the authorised person at that management company should be named here.</v>
      </c>
      <c r="D43" s="494"/>
      <c r="E43" s="494"/>
      <c r="F43" s="494"/>
      <c r="G43" s="494"/>
      <c r="H43" s="494"/>
      <c r="I43" s="494"/>
      <c r="J43" s="494"/>
    </row>
    <row r="44" spans="2:24" ht="15" customHeight="1" x14ac:dyDescent="0.2">
      <c r="B44" s="128"/>
      <c r="D44" s="128"/>
      <c r="E44" s="437" t="str">
        <f>Translations!$D$156</f>
        <v>Title:</v>
      </c>
      <c r="F44" s="437"/>
      <c r="G44" s="438"/>
      <c r="H44" s="442" t="s">
        <v>50</v>
      </c>
      <c r="I44" s="443"/>
      <c r="J44" s="444"/>
    </row>
    <row r="45" spans="2:24" ht="15" customHeight="1" x14ac:dyDescent="0.2">
      <c r="B45" s="128"/>
      <c r="D45" s="128"/>
      <c r="E45" s="437" t="str">
        <f>Translations!$D$157</f>
        <v>First name:</v>
      </c>
      <c r="F45" s="437"/>
      <c r="G45" s="438"/>
      <c r="H45" s="439"/>
      <c r="I45" s="440"/>
      <c r="J45" s="441"/>
    </row>
    <row r="46" spans="2:24" ht="15" customHeight="1" x14ac:dyDescent="0.2">
      <c r="B46" s="128"/>
      <c r="D46" s="128"/>
      <c r="E46" s="437" t="str">
        <f>Translations!$D$158</f>
        <v>Last name:</v>
      </c>
      <c r="F46" s="437"/>
      <c r="G46" s="438"/>
      <c r="H46" s="439"/>
      <c r="I46" s="440"/>
      <c r="J46" s="441"/>
    </row>
    <row r="47" spans="2:24" ht="15" customHeight="1" x14ac:dyDescent="0.2">
      <c r="B47" s="128"/>
      <c r="D47" s="128"/>
      <c r="E47" s="437" t="str">
        <f>Translations!$D$159</f>
        <v>Job title:</v>
      </c>
      <c r="F47" s="437"/>
      <c r="G47" s="438"/>
      <c r="H47" s="439"/>
      <c r="I47" s="440"/>
      <c r="J47" s="441"/>
    </row>
    <row r="48" spans="2:24" s="72" customFormat="1" ht="16.899999999999999" customHeight="1" x14ac:dyDescent="0.2">
      <c r="B48" s="216"/>
      <c r="C48" s="196"/>
      <c r="D48" s="216"/>
      <c r="E48" s="437" t="str">
        <f>Translations!$D$160</f>
        <v>Organisation name (if acting on behalf of the aircraft operator):</v>
      </c>
      <c r="F48" s="437"/>
      <c r="G48" s="437"/>
      <c r="H48" s="437"/>
      <c r="I48" s="437"/>
      <c r="J48" s="437"/>
      <c r="K48" s="73"/>
      <c r="L48" s="76"/>
      <c r="M48" s="340"/>
      <c r="N48" s="163"/>
      <c r="O48" s="163"/>
      <c r="P48" s="163"/>
      <c r="Q48" s="163"/>
      <c r="R48" s="163"/>
      <c r="S48" s="163"/>
      <c r="T48" s="163"/>
      <c r="U48" s="163"/>
      <c r="V48" s="163"/>
      <c r="W48" s="163"/>
      <c r="X48" s="163"/>
    </row>
    <row r="49" spans="1:13" ht="15" customHeight="1" x14ac:dyDescent="0.2">
      <c r="A49" s="52"/>
      <c r="B49" s="57"/>
      <c r="D49" s="137"/>
      <c r="E49" s="133"/>
      <c r="F49" s="196"/>
      <c r="G49" s="201"/>
      <c r="H49" s="439"/>
      <c r="I49" s="440"/>
      <c r="J49" s="441"/>
    </row>
    <row r="50" spans="1:13" ht="15" customHeight="1" x14ac:dyDescent="0.2">
      <c r="B50" s="128"/>
      <c r="D50" s="128"/>
      <c r="E50" s="437" t="str">
        <f>Translations!$D$161</f>
        <v>Telephone number:</v>
      </c>
      <c r="F50" s="437"/>
      <c r="G50" s="438"/>
      <c r="H50" s="439"/>
      <c r="I50" s="440"/>
      <c r="J50" s="441"/>
    </row>
    <row r="51" spans="1:13" ht="15" customHeight="1" x14ac:dyDescent="0.2">
      <c r="B51" s="56"/>
      <c r="D51" s="128"/>
      <c r="E51" s="437" t="str">
        <f>Translations!$D$162</f>
        <v>E-mail address:</v>
      </c>
      <c r="F51" s="437"/>
      <c r="G51" s="438"/>
      <c r="H51" s="439"/>
      <c r="I51" s="440"/>
      <c r="J51" s="441"/>
    </row>
    <row r="52" spans="1:13" x14ac:dyDescent="0.2">
      <c r="B52" s="136"/>
      <c r="F52" s="69"/>
      <c r="G52" s="69"/>
      <c r="H52" s="112"/>
      <c r="I52" s="112"/>
      <c r="J52" s="112"/>
    </row>
    <row r="53" spans="1:13" ht="16.899999999999999" customHeight="1" x14ac:dyDescent="0.2">
      <c r="A53" s="52"/>
      <c r="B53" s="114" t="s">
        <v>46</v>
      </c>
      <c r="C53" s="115" t="str">
        <f>Translations!$D$164</f>
        <v>Please provide an address for receipt of correspondence</v>
      </c>
    </row>
    <row r="54" spans="1:13" ht="30" customHeight="1" x14ac:dyDescent="0.2">
      <c r="A54" s="59"/>
      <c r="B54" s="60"/>
      <c r="C54" s="487" t="str">
        <f>Translations!$D$166</f>
        <v>You must provide an address for receipt of notifications or other documents in connection with your report. Please provide both an electronic and a postal address, if possible within Switzerland.</v>
      </c>
      <c r="D54" s="487"/>
      <c r="E54" s="487"/>
      <c r="F54" s="487"/>
      <c r="G54" s="487"/>
      <c r="H54" s="487"/>
      <c r="I54" s="487"/>
      <c r="J54" s="487"/>
      <c r="M54" s="341"/>
    </row>
    <row r="55" spans="1:13" ht="15" customHeight="1" x14ac:dyDescent="0.2">
      <c r="A55" s="52"/>
      <c r="B55" s="138"/>
      <c r="E55" s="437" t="str">
        <f>Translations!$D$156</f>
        <v>Title:</v>
      </c>
      <c r="F55" s="437"/>
      <c r="G55" s="438"/>
      <c r="H55" s="442" t="s">
        <v>50</v>
      </c>
      <c r="I55" s="443"/>
      <c r="J55" s="444"/>
    </row>
    <row r="56" spans="1:13" ht="15" customHeight="1" x14ac:dyDescent="0.2">
      <c r="A56" s="52"/>
      <c r="B56" s="138"/>
      <c r="C56" s="114"/>
      <c r="D56" s="128"/>
      <c r="E56" s="437" t="str">
        <f>Translations!$D$157</f>
        <v>First name:</v>
      </c>
      <c r="F56" s="437"/>
      <c r="G56" s="438"/>
      <c r="H56" s="439"/>
      <c r="I56" s="440"/>
      <c r="J56" s="441"/>
    </row>
    <row r="57" spans="1:13" ht="15" customHeight="1" x14ac:dyDescent="0.2">
      <c r="A57" s="52"/>
      <c r="B57" s="138"/>
      <c r="C57" s="114"/>
      <c r="D57" s="128"/>
      <c r="E57" s="437" t="str">
        <f>Translations!$D$158</f>
        <v>Last name:</v>
      </c>
      <c r="F57" s="437"/>
      <c r="G57" s="438"/>
      <c r="H57" s="439"/>
      <c r="I57" s="440"/>
      <c r="J57" s="441"/>
    </row>
    <row r="58" spans="1:13" ht="15" customHeight="1" x14ac:dyDescent="0.2">
      <c r="A58" s="52"/>
      <c r="B58" s="139"/>
      <c r="D58" s="128"/>
      <c r="E58" s="437" t="str">
        <f>Translations!$D$167</f>
        <v>Address line 1:</v>
      </c>
      <c r="F58" s="437"/>
      <c r="G58" s="438"/>
      <c r="H58" s="348"/>
      <c r="I58" s="349"/>
      <c r="J58" s="350"/>
    </row>
    <row r="59" spans="1:13" ht="15" customHeight="1" x14ac:dyDescent="0.2">
      <c r="B59" s="128"/>
      <c r="D59" s="128"/>
      <c r="E59" s="437" t="str">
        <f>Translations!$D$168</f>
        <v>Address line 2:</v>
      </c>
      <c r="F59" s="437"/>
      <c r="G59" s="438"/>
      <c r="H59" s="439"/>
      <c r="I59" s="440"/>
      <c r="J59" s="441"/>
    </row>
    <row r="60" spans="1:13" ht="15" customHeight="1" x14ac:dyDescent="0.2">
      <c r="A60" s="52"/>
      <c r="B60" s="138"/>
      <c r="E60" s="437" t="str">
        <f>Translations!$D$169</f>
        <v>City:</v>
      </c>
      <c r="F60" s="437"/>
      <c r="G60" s="438"/>
      <c r="H60" s="439"/>
      <c r="I60" s="440"/>
      <c r="J60" s="441"/>
    </row>
    <row r="61" spans="1:13" ht="15" customHeight="1" x14ac:dyDescent="0.2">
      <c r="A61" s="52"/>
      <c r="B61" s="62"/>
      <c r="E61" s="437" t="str">
        <f>Translations!$D$170</f>
        <v>State/province/region:</v>
      </c>
      <c r="F61" s="437"/>
      <c r="G61" s="438"/>
      <c r="H61" s="439"/>
      <c r="I61" s="440"/>
      <c r="J61" s="441"/>
    </row>
    <row r="62" spans="1:13" ht="15" customHeight="1" x14ac:dyDescent="0.2">
      <c r="A62" s="52"/>
      <c r="B62" s="62"/>
      <c r="E62" s="437" t="str">
        <f>Translations!$D$171</f>
        <v>Postcode/ZIP:</v>
      </c>
      <c r="F62" s="437"/>
      <c r="G62" s="438"/>
      <c r="H62" s="439"/>
      <c r="I62" s="440"/>
      <c r="J62" s="441"/>
    </row>
    <row r="63" spans="1:13" ht="15" customHeight="1" x14ac:dyDescent="0.2">
      <c r="A63" s="52"/>
      <c r="B63" s="62"/>
      <c r="E63" s="437" t="str">
        <f>Translations!$D$172</f>
        <v>Country:</v>
      </c>
      <c r="F63" s="437"/>
      <c r="G63" s="438"/>
      <c r="H63" s="442" t="s">
        <v>50</v>
      </c>
      <c r="I63" s="443"/>
      <c r="J63" s="444"/>
    </row>
    <row r="64" spans="1:13" ht="15" customHeight="1" x14ac:dyDescent="0.2">
      <c r="A64" s="52"/>
      <c r="B64" s="62"/>
      <c r="E64" s="437" t="str">
        <f>Translations!$D$161</f>
        <v>Telephone number:</v>
      </c>
      <c r="F64" s="437"/>
      <c r="G64" s="438"/>
      <c r="H64" s="439"/>
      <c r="I64" s="440"/>
      <c r="J64" s="441"/>
    </row>
    <row r="65" spans="1:24" ht="15" customHeight="1" x14ac:dyDescent="0.2">
      <c r="A65" s="52"/>
      <c r="B65" s="62"/>
      <c r="E65" s="437" t="str">
        <f>Translations!$D$162</f>
        <v>E-mail address:</v>
      </c>
      <c r="F65" s="437"/>
      <c r="G65" s="438"/>
      <c r="H65" s="439"/>
      <c r="I65" s="440"/>
      <c r="J65" s="441"/>
    </row>
    <row r="66" spans="1:24" s="52" customFormat="1" ht="13.9" customHeight="1" x14ac:dyDescent="0.2">
      <c r="B66" s="74"/>
      <c r="C66" s="59"/>
      <c r="D66" s="59"/>
      <c r="K66" s="51"/>
      <c r="L66" s="83"/>
      <c r="M66" s="340"/>
      <c r="N66" s="162"/>
      <c r="O66" s="162"/>
      <c r="P66" s="162"/>
      <c r="Q66" s="162"/>
      <c r="R66" s="162"/>
      <c r="S66" s="162"/>
      <c r="T66" s="162"/>
      <c r="U66" s="162"/>
      <c r="V66" s="162"/>
      <c r="W66" s="162"/>
      <c r="X66" s="162"/>
    </row>
    <row r="67" spans="1:24" ht="34.9" customHeight="1" x14ac:dyDescent="0.25">
      <c r="B67" s="118">
        <v>3</v>
      </c>
      <c r="C67" s="450" t="str">
        <f>Translations!$D$852</f>
        <v>Identification of the verifier</v>
      </c>
      <c r="D67" s="450"/>
      <c r="E67" s="450"/>
      <c r="F67" s="450"/>
      <c r="G67" s="450"/>
      <c r="H67" s="450"/>
      <c r="I67" s="450"/>
      <c r="J67" s="450"/>
    </row>
    <row r="68" spans="1:24" ht="10.15" customHeight="1" x14ac:dyDescent="0.2"/>
    <row r="69" spans="1:24" s="72" customFormat="1" ht="19.899999999999999" customHeight="1" x14ac:dyDescent="0.2">
      <c r="B69" s="211" t="s">
        <v>39</v>
      </c>
      <c r="C69" s="451" t="str">
        <f>Translations!$D$1060</f>
        <v>Name and address of the verifier of your tonne-kilometre data report:</v>
      </c>
      <c r="D69" s="451"/>
      <c r="E69" s="451"/>
      <c r="F69" s="451"/>
      <c r="G69" s="451"/>
      <c r="H69" s="451"/>
      <c r="I69" s="451"/>
      <c r="J69" s="451"/>
      <c r="K69" s="73"/>
      <c r="L69" s="76"/>
      <c r="M69" s="340"/>
      <c r="N69" s="163"/>
      <c r="O69" s="163"/>
      <c r="P69" s="163"/>
      <c r="Q69" s="163"/>
      <c r="R69" s="163"/>
      <c r="S69" s="163"/>
      <c r="T69" s="163"/>
      <c r="U69" s="163"/>
      <c r="V69" s="163"/>
      <c r="W69" s="163"/>
      <c r="X69" s="163"/>
    </row>
    <row r="70" spans="1:24" ht="15" customHeight="1" x14ac:dyDescent="0.2">
      <c r="A70" s="52"/>
      <c r="B70" s="138"/>
      <c r="C70" s="114"/>
      <c r="D70" s="128"/>
      <c r="E70" s="195" t="str">
        <f>Translations!$D$898</f>
        <v>Company name:</v>
      </c>
      <c r="F70" s="196"/>
      <c r="G70" s="197"/>
      <c r="H70" s="439"/>
      <c r="I70" s="440"/>
      <c r="J70" s="441"/>
    </row>
    <row r="71" spans="1:24" ht="15" customHeight="1" x14ac:dyDescent="0.2">
      <c r="A71" s="52"/>
      <c r="B71" s="138"/>
      <c r="E71" s="199" t="str">
        <f>Translations!$D$167</f>
        <v>Address line 1:</v>
      </c>
      <c r="F71" s="196"/>
      <c r="G71" s="200"/>
      <c r="H71" s="439"/>
      <c r="I71" s="440"/>
      <c r="J71" s="441"/>
    </row>
    <row r="72" spans="1:24" ht="15" customHeight="1" x14ac:dyDescent="0.2">
      <c r="A72" s="52"/>
      <c r="B72" s="62"/>
      <c r="E72" s="199" t="str">
        <f>Translations!$D$168</f>
        <v>Address line 2:</v>
      </c>
      <c r="F72" s="196"/>
      <c r="G72" s="200"/>
      <c r="H72" s="439"/>
      <c r="I72" s="440"/>
      <c r="J72" s="441"/>
    </row>
    <row r="73" spans="1:24" ht="15" customHeight="1" x14ac:dyDescent="0.2">
      <c r="A73" s="52"/>
      <c r="B73" s="62"/>
      <c r="E73" s="199" t="str">
        <f>Translations!$D$169</f>
        <v>City:</v>
      </c>
      <c r="F73" s="196"/>
      <c r="G73" s="200"/>
      <c r="H73" s="439"/>
      <c r="I73" s="440"/>
      <c r="J73" s="441"/>
    </row>
    <row r="74" spans="1:24" ht="15" customHeight="1" x14ac:dyDescent="0.2">
      <c r="A74" s="52"/>
      <c r="B74" s="62"/>
      <c r="E74" s="199" t="str">
        <f>Translations!$D$170</f>
        <v>State/province/region:</v>
      </c>
      <c r="F74" s="196"/>
      <c r="G74" s="200"/>
      <c r="H74" s="439"/>
      <c r="I74" s="440"/>
      <c r="J74" s="441"/>
    </row>
    <row r="75" spans="1:24" ht="15" customHeight="1" x14ac:dyDescent="0.2">
      <c r="A75" s="52"/>
      <c r="B75" s="62"/>
      <c r="E75" s="199" t="str">
        <f>Translations!$D$171</f>
        <v>Postcode/ZIP:</v>
      </c>
      <c r="F75" s="196"/>
      <c r="G75" s="200"/>
      <c r="H75" s="439"/>
      <c r="I75" s="440"/>
      <c r="J75" s="441"/>
    </row>
    <row r="76" spans="1:24" ht="15" customHeight="1" x14ac:dyDescent="0.2">
      <c r="A76" s="52"/>
      <c r="B76" s="62"/>
      <c r="E76" s="199" t="str">
        <f>Translations!$D$172</f>
        <v>Country:</v>
      </c>
      <c r="F76" s="196"/>
      <c r="G76" s="200"/>
      <c r="H76" s="442" t="s">
        <v>50</v>
      </c>
      <c r="I76" s="443"/>
      <c r="J76" s="444"/>
    </row>
    <row r="77" spans="1:24" ht="10.9" customHeight="1" x14ac:dyDescent="0.2">
      <c r="B77" s="129"/>
      <c r="C77" s="130"/>
      <c r="D77" s="130"/>
      <c r="E77" s="130"/>
      <c r="F77" s="69"/>
      <c r="G77" s="69"/>
      <c r="H77" s="140"/>
      <c r="I77" s="140"/>
      <c r="J77" s="140"/>
    </row>
    <row r="78" spans="1:24" s="72" customFormat="1" ht="15" customHeight="1" x14ac:dyDescent="0.2">
      <c r="B78" s="211" t="s">
        <v>42</v>
      </c>
      <c r="C78" s="446" t="str">
        <f>Translations!$D$899</f>
        <v>Contact person of the verifier:</v>
      </c>
      <c r="D78" s="446"/>
      <c r="E78" s="446"/>
      <c r="F78" s="446"/>
      <c r="G78" s="446"/>
      <c r="H78" s="212"/>
      <c r="I78" s="212"/>
      <c r="J78" s="212"/>
      <c r="K78" s="73"/>
      <c r="L78" s="76"/>
      <c r="M78" s="341"/>
      <c r="N78" s="163"/>
      <c r="O78" s="163"/>
      <c r="P78" s="163"/>
      <c r="Q78" s="163"/>
      <c r="R78" s="163"/>
      <c r="S78" s="163"/>
      <c r="T78" s="163"/>
      <c r="U78" s="163"/>
      <c r="V78" s="163"/>
      <c r="W78" s="163"/>
      <c r="X78" s="163"/>
    </row>
    <row r="79" spans="1:24" ht="29.25" customHeight="1" x14ac:dyDescent="0.2">
      <c r="B79" s="62"/>
      <c r="C79" s="461" t="str">
        <f>Translations!$D$900</f>
        <v>It will help us to have someone we can contact directly with any questions about the verification of your report. The person you name should be familiar with this report.</v>
      </c>
      <c r="D79" s="461"/>
      <c r="E79" s="461"/>
      <c r="F79" s="461"/>
      <c r="G79" s="461"/>
      <c r="H79" s="461"/>
      <c r="I79" s="461"/>
      <c r="J79" s="461"/>
    </row>
    <row r="80" spans="1:24" ht="15" customHeight="1" x14ac:dyDescent="0.2">
      <c r="A80" s="52"/>
      <c r="E80" s="195" t="str">
        <f>Translations!$D$156</f>
        <v>Title:</v>
      </c>
      <c r="F80" s="196"/>
      <c r="G80" s="197"/>
      <c r="H80" s="442" t="s">
        <v>50</v>
      </c>
      <c r="I80" s="443"/>
      <c r="J80" s="444"/>
    </row>
    <row r="81" spans="1:24" ht="15" customHeight="1" x14ac:dyDescent="0.2">
      <c r="A81" s="52"/>
      <c r="E81" s="195" t="str">
        <f>Translations!$D$157</f>
        <v>First name:</v>
      </c>
      <c r="F81" s="196"/>
      <c r="G81" s="197"/>
      <c r="H81" s="439"/>
      <c r="I81" s="440"/>
      <c r="J81" s="441"/>
    </row>
    <row r="82" spans="1:24" ht="15" customHeight="1" x14ac:dyDescent="0.2">
      <c r="A82" s="52"/>
      <c r="B82" s="62"/>
      <c r="E82" s="195" t="str">
        <f>Translations!$D$158</f>
        <v>Last name:</v>
      </c>
      <c r="F82" s="196"/>
      <c r="G82" s="197"/>
      <c r="H82" s="439"/>
      <c r="I82" s="440"/>
      <c r="J82" s="441"/>
    </row>
    <row r="83" spans="1:24" ht="15" customHeight="1" x14ac:dyDescent="0.2">
      <c r="A83" s="52"/>
      <c r="B83" s="139"/>
      <c r="D83" s="128"/>
      <c r="E83" s="195" t="str">
        <f>Translations!$D$162</f>
        <v>E-mail address:</v>
      </c>
      <c r="F83" s="196"/>
      <c r="G83" s="197"/>
      <c r="H83" s="439"/>
      <c r="I83" s="440"/>
      <c r="J83" s="441"/>
    </row>
    <row r="84" spans="1:24" ht="15" customHeight="1" x14ac:dyDescent="0.2">
      <c r="A84" s="52"/>
      <c r="B84" s="139"/>
      <c r="D84" s="128"/>
      <c r="E84" s="195" t="str">
        <f>Translations!$D$161</f>
        <v>Telephone number:</v>
      </c>
      <c r="F84" s="196"/>
      <c r="G84" s="197"/>
      <c r="H84" s="439"/>
      <c r="I84" s="440"/>
      <c r="J84" s="441"/>
    </row>
    <row r="85" spans="1:24" ht="10.15" customHeight="1" x14ac:dyDescent="0.2">
      <c r="B85" s="129"/>
      <c r="C85" s="130"/>
      <c r="D85" s="130"/>
      <c r="E85" s="130"/>
      <c r="F85" s="69"/>
      <c r="G85" s="69"/>
      <c r="H85" s="140"/>
      <c r="I85" s="140"/>
      <c r="J85" s="140"/>
    </row>
    <row r="86" spans="1:24" ht="16.149999999999999" customHeight="1" x14ac:dyDescent="0.2">
      <c r="B86" s="130" t="s">
        <v>47</v>
      </c>
      <c r="C86" s="445" t="str">
        <f>Translations!$D$901</f>
        <v>Information about the verifier's accreditation:</v>
      </c>
      <c r="D86" s="445"/>
      <c r="E86" s="445"/>
      <c r="F86" s="445"/>
      <c r="G86" s="445"/>
      <c r="H86" s="445"/>
      <c r="I86" s="445"/>
      <c r="J86" s="445"/>
    </row>
    <row r="87" spans="1:24" ht="22.15" customHeight="1" x14ac:dyDescent="0.2">
      <c r="B87" s="62"/>
      <c r="C87" s="461" t="str">
        <f>Translations!$D$902</f>
        <v>Note that the CO2-Ordinance specifies the requirements for the verifier's accreditation.</v>
      </c>
      <c r="D87" s="461"/>
      <c r="E87" s="461"/>
      <c r="F87" s="461"/>
      <c r="G87" s="461"/>
      <c r="H87" s="461"/>
      <c r="I87" s="461"/>
      <c r="J87" s="461"/>
      <c r="M87" s="341"/>
    </row>
    <row r="88" spans="1:24" ht="15" customHeight="1" x14ac:dyDescent="0.2">
      <c r="A88" s="52"/>
      <c r="B88" s="139"/>
      <c r="C88" s="446" t="str">
        <f>Translations!$D$904</f>
        <v>State where accreditation has been granted:</v>
      </c>
      <c r="D88" s="446"/>
      <c r="E88" s="446"/>
      <c r="F88" s="446"/>
      <c r="G88" s="446"/>
      <c r="H88" s="447"/>
      <c r="I88" s="492" t="s">
        <v>50</v>
      </c>
      <c r="J88" s="493"/>
    </row>
    <row r="89" spans="1:24" ht="21" customHeight="1" x14ac:dyDescent="0.2">
      <c r="A89" s="52"/>
      <c r="B89" s="139"/>
      <c r="C89" s="448" t="str">
        <f>Translations!$D$905</f>
        <v>Registration number issued by the accreditation body:</v>
      </c>
      <c r="D89" s="448"/>
      <c r="E89" s="448"/>
      <c r="F89" s="448"/>
      <c r="G89" s="448"/>
      <c r="H89" s="449"/>
      <c r="I89" s="439"/>
      <c r="J89" s="441"/>
    </row>
    <row r="90" spans="1:24" ht="13.9" customHeight="1" x14ac:dyDescent="0.2">
      <c r="B90" s="62"/>
      <c r="C90" s="464"/>
      <c r="D90" s="464"/>
      <c r="E90" s="464"/>
      <c r="F90" s="464"/>
      <c r="G90" s="464"/>
      <c r="H90" s="464"/>
      <c r="I90" s="464"/>
      <c r="J90" s="464"/>
    </row>
    <row r="91" spans="1:24" s="66" customFormat="1" ht="34.9" hidden="1" customHeight="1" x14ac:dyDescent="0.25">
      <c r="B91" s="118">
        <v>4</v>
      </c>
      <c r="C91" s="450" t="str">
        <f>Translations!$D$853</f>
        <v>Information about the monitoring plan</v>
      </c>
      <c r="D91" s="450"/>
      <c r="E91" s="450"/>
      <c r="F91" s="450"/>
      <c r="G91" s="450"/>
      <c r="H91" s="127"/>
      <c r="I91" s="127"/>
      <c r="J91" s="127"/>
      <c r="K91" s="58"/>
      <c r="L91" s="75"/>
      <c r="M91" s="341"/>
      <c r="N91" s="164"/>
      <c r="O91" s="164"/>
      <c r="P91" s="164"/>
      <c r="Q91" s="164"/>
      <c r="R91" s="164"/>
      <c r="S91" s="164"/>
      <c r="T91" s="164"/>
      <c r="U91" s="164"/>
      <c r="V91" s="164"/>
      <c r="W91" s="164"/>
      <c r="X91" s="164"/>
    </row>
    <row r="92" spans="1:24" s="66" customFormat="1" ht="9" hidden="1" customHeight="1" x14ac:dyDescent="0.2">
      <c r="B92" s="56"/>
      <c r="C92" s="117"/>
      <c r="D92" s="117"/>
      <c r="E92" s="117"/>
      <c r="F92" s="69"/>
      <c r="G92" s="69"/>
      <c r="H92" s="117"/>
      <c r="I92" s="141"/>
      <c r="J92" s="117"/>
      <c r="K92" s="58"/>
      <c r="L92" s="75"/>
      <c r="M92" s="341"/>
      <c r="N92" s="164"/>
      <c r="O92" s="164"/>
      <c r="P92" s="164"/>
      <c r="Q92" s="164"/>
      <c r="R92" s="164"/>
      <c r="S92" s="164"/>
      <c r="T92" s="164"/>
      <c r="U92" s="164"/>
      <c r="V92" s="164"/>
      <c r="W92" s="164"/>
      <c r="X92" s="164"/>
    </row>
    <row r="93" spans="1:24" s="193" customFormat="1" ht="15" hidden="1" customHeight="1" x14ac:dyDescent="0.2">
      <c r="B93" s="192" t="s">
        <v>39</v>
      </c>
      <c r="C93" s="471" t="str">
        <f>Translations!$D$909</f>
        <v>Version number of the latest approved monitoring plan:</v>
      </c>
      <c r="D93" s="471"/>
      <c r="E93" s="471"/>
      <c r="F93" s="471"/>
      <c r="G93" s="471"/>
      <c r="H93" s="472"/>
      <c r="I93" s="465"/>
      <c r="J93" s="466"/>
      <c r="K93" s="58"/>
      <c r="L93" s="75"/>
      <c r="M93" s="341"/>
      <c r="N93" s="164"/>
      <c r="O93" s="164"/>
      <c r="P93" s="164"/>
      <c r="Q93" s="164"/>
      <c r="R93" s="164"/>
      <c r="S93" s="164"/>
      <c r="T93" s="164"/>
      <c r="U93" s="164"/>
      <c r="V93" s="164"/>
      <c r="W93" s="164"/>
      <c r="X93" s="164"/>
    </row>
    <row r="94" spans="1:24" s="66" customFormat="1" ht="9" hidden="1" customHeight="1" x14ac:dyDescent="0.2">
      <c r="B94" s="56"/>
      <c r="C94" s="114"/>
      <c r="D94" s="128"/>
      <c r="E94" s="128"/>
      <c r="F94" s="117"/>
      <c r="G94" s="117"/>
      <c r="H94" s="117"/>
      <c r="I94" s="117"/>
      <c r="J94" s="117"/>
      <c r="K94" s="58"/>
      <c r="L94" s="75"/>
      <c r="M94" s="341"/>
      <c r="N94" s="164"/>
      <c r="O94" s="164"/>
      <c r="P94" s="164"/>
      <c r="Q94" s="164"/>
      <c r="R94" s="164"/>
      <c r="S94" s="164"/>
      <c r="T94" s="164"/>
      <c r="U94" s="164"/>
      <c r="V94" s="164"/>
      <c r="W94" s="164"/>
      <c r="X94" s="164"/>
    </row>
    <row r="95" spans="1:24" s="193" customFormat="1" ht="15" hidden="1" customHeight="1" x14ac:dyDescent="0.2">
      <c r="B95" s="192" t="s">
        <v>42</v>
      </c>
      <c r="C95" s="473" t="str">
        <f>Translations!$D$1061</f>
        <v>Date of approval of the utilised monitoring plan:</v>
      </c>
      <c r="D95" s="473"/>
      <c r="E95" s="473"/>
      <c r="F95" s="473"/>
      <c r="G95" s="473"/>
      <c r="H95" s="474"/>
      <c r="I95" s="465"/>
      <c r="J95" s="466"/>
      <c r="K95" s="58"/>
      <c r="L95" s="75"/>
      <c r="M95" s="341"/>
      <c r="N95" s="164"/>
      <c r="O95" s="164"/>
      <c r="P95" s="164"/>
      <c r="Q95" s="164"/>
      <c r="R95" s="164"/>
      <c r="S95" s="164"/>
      <c r="T95" s="164"/>
      <c r="U95" s="164"/>
      <c r="V95" s="164"/>
      <c r="W95" s="164"/>
      <c r="X95" s="164"/>
    </row>
    <row r="96" spans="1:24" s="66" customFormat="1" ht="9" hidden="1" customHeight="1" x14ac:dyDescent="0.2">
      <c r="B96" s="56"/>
      <c r="C96" s="117"/>
      <c r="D96" s="117"/>
      <c r="E96" s="117"/>
      <c r="F96" s="69"/>
      <c r="G96" s="69"/>
      <c r="H96" s="117"/>
      <c r="I96" s="141"/>
      <c r="J96" s="117"/>
      <c r="K96" s="58"/>
      <c r="L96" s="75"/>
      <c r="M96" s="341"/>
      <c r="N96" s="164"/>
      <c r="O96" s="164"/>
      <c r="P96" s="164"/>
      <c r="Q96" s="164"/>
      <c r="R96" s="164"/>
      <c r="S96" s="164"/>
      <c r="T96" s="164"/>
      <c r="U96" s="164"/>
      <c r="V96" s="164"/>
      <c r="W96" s="164"/>
      <c r="X96" s="164"/>
    </row>
    <row r="97" spans="1:24" s="193" customFormat="1" ht="28.9" hidden="1" customHeight="1" x14ac:dyDescent="0.2">
      <c r="B97" s="192" t="s">
        <v>47</v>
      </c>
      <c r="C97" s="452" t="str">
        <f>Translations!$D$911</f>
        <v>Have there been any deviations from your approved monitoring plan during the reporting year?</v>
      </c>
      <c r="D97" s="452"/>
      <c r="E97" s="452"/>
      <c r="F97" s="452"/>
      <c r="G97" s="452"/>
      <c r="H97" s="469"/>
      <c r="I97" s="467" t="b">
        <v>1</v>
      </c>
      <c r="J97" s="468"/>
      <c r="K97" s="58"/>
      <c r="L97" s="75" t="s">
        <v>440</v>
      </c>
      <c r="M97" s="341"/>
      <c r="N97" s="164"/>
      <c r="O97" s="164"/>
      <c r="P97" s="164"/>
      <c r="Q97" s="164"/>
      <c r="R97" s="164"/>
      <c r="S97" s="164"/>
      <c r="T97" s="164"/>
      <c r="U97" s="164"/>
      <c r="V97" s="164"/>
      <c r="W97" s="164"/>
      <c r="X97" s="164"/>
    </row>
    <row r="98" spans="1:24" s="72" customFormat="1" ht="10.15" hidden="1" customHeight="1" x14ac:dyDescent="0.2">
      <c r="B98" s="204"/>
      <c r="C98" s="201"/>
      <c r="D98" s="201"/>
      <c r="E98" s="201"/>
      <c r="F98" s="197"/>
      <c r="G98" s="205"/>
      <c r="K98" s="206"/>
      <c r="L98" s="207" t="b">
        <f>IF(ISBLANK(I97),"",I97=FALSE)</f>
        <v>0</v>
      </c>
      <c r="M98" s="341"/>
      <c r="N98" s="163"/>
      <c r="O98" s="163"/>
      <c r="P98" s="163"/>
      <c r="Q98" s="163"/>
      <c r="R98" s="163"/>
      <c r="S98" s="163"/>
      <c r="T98" s="163"/>
      <c r="U98" s="163"/>
      <c r="V98" s="163"/>
      <c r="W98" s="163"/>
      <c r="X98" s="163"/>
    </row>
    <row r="99" spans="1:24" s="66" customFormat="1" ht="43.9" hidden="1" customHeight="1" x14ac:dyDescent="0.2">
      <c r="B99" s="114" t="s">
        <v>43</v>
      </c>
      <c r="C99" s="470" t="str">
        <f>Translations!$D$1062</f>
        <v>If you have answered "true", please describe all relevant operational changes and all deviations from your approved monitoring plan, providing information about each deviation and its consequence for the calculation of tonne-kilometre data.</v>
      </c>
      <c r="D99" s="470"/>
      <c r="E99" s="470"/>
      <c r="F99" s="470"/>
      <c r="G99" s="470"/>
      <c r="H99" s="470"/>
      <c r="I99" s="470"/>
      <c r="J99" s="470"/>
      <c r="K99" s="58"/>
      <c r="L99" s="75"/>
      <c r="M99" s="341"/>
      <c r="N99" s="164"/>
      <c r="O99" s="164"/>
      <c r="P99" s="164"/>
      <c r="Q99" s="164"/>
      <c r="R99" s="164"/>
      <c r="S99" s="164"/>
      <c r="T99" s="164"/>
      <c r="U99" s="164"/>
      <c r="V99" s="164"/>
      <c r="W99" s="164"/>
      <c r="X99" s="164"/>
    </row>
    <row r="100" spans="1:24" s="203" customFormat="1" ht="120" hidden="1" customHeight="1" x14ac:dyDescent="0.2">
      <c r="B100" s="210"/>
      <c r="C100" s="454"/>
      <c r="D100" s="455"/>
      <c r="E100" s="455"/>
      <c r="F100" s="455"/>
      <c r="G100" s="455"/>
      <c r="H100" s="455"/>
      <c r="I100" s="455"/>
      <c r="J100" s="456"/>
      <c r="K100" s="213"/>
      <c r="L100" s="214"/>
      <c r="M100" s="341"/>
      <c r="N100" s="215"/>
      <c r="O100" s="215"/>
      <c r="P100" s="215"/>
      <c r="Q100" s="215"/>
      <c r="R100" s="215"/>
      <c r="S100" s="215"/>
      <c r="T100" s="215"/>
      <c r="U100" s="215"/>
      <c r="V100" s="215"/>
      <c r="W100" s="215"/>
      <c r="X100" s="215"/>
    </row>
    <row r="101" spans="1:24" s="66" customFormat="1" ht="15" customHeight="1" x14ac:dyDescent="0.2">
      <c r="B101" s="117"/>
      <c r="C101" s="462" t="str">
        <f>Translations!$D$1063</f>
        <v>&lt;&lt;&lt; Click here to proceed to section 4 "Tonne-kilometre data" &gt;&gt;&gt;</v>
      </c>
      <c r="D101" s="462"/>
      <c r="E101" s="462"/>
      <c r="F101" s="462"/>
      <c r="G101" s="462"/>
      <c r="H101" s="463"/>
      <c r="I101" s="463"/>
      <c r="J101" s="117"/>
      <c r="K101" s="58"/>
      <c r="L101" s="75"/>
      <c r="M101" s="340"/>
      <c r="N101" s="164"/>
      <c r="O101" s="164"/>
      <c r="P101" s="164"/>
      <c r="Q101" s="164"/>
      <c r="R101" s="164"/>
      <c r="S101" s="164"/>
      <c r="T101" s="164"/>
      <c r="U101" s="164"/>
      <c r="V101" s="164"/>
      <c r="W101" s="164"/>
      <c r="X101" s="164"/>
    </row>
    <row r="102" spans="1:24" x14ac:dyDescent="0.2">
      <c r="B102" s="59"/>
      <c r="C102" s="50"/>
      <c r="D102" s="50"/>
      <c r="E102" s="50"/>
      <c r="F102" s="50"/>
      <c r="G102" s="50"/>
      <c r="H102" s="50"/>
      <c r="I102" s="50"/>
      <c r="J102" s="59"/>
    </row>
    <row r="103" spans="1:24" x14ac:dyDescent="0.2">
      <c r="F103" s="187" t="s">
        <v>462</v>
      </c>
      <c r="G103" s="187"/>
    </row>
    <row r="105" spans="1:24" x14ac:dyDescent="0.2">
      <c r="F105" s="50"/>
      <c r="G105" s="50"/>
    </row>
    <row r="110" spans="1:24" ht="15.75" x14ac:dyDescent="0.25">
      <c r="A110" s="64"/>
    </row>
  </sheetData>
  <sheetProtection sheet="1" formatCells="0" formatColumns="0" formatRows="0"/>
  <mergeCells count="108">
    <mergeCell ref="H73:J73"/>
    <mergeCell ref="H65:J65"/>
    <mergeCell ref="H28:J28"/>
    <mergeCell ref="H83:J83"/>
    <mergeCell ref="I88:J88"/>
    <mergeCell ref="H76:J76"/>
    <mergeCell ref="C42:J42"/>
    <mergeCell ref="C43:J43"/>
    <mergeCell ref="H44:J44"/>
    <mergeCell ref="H32:J32"/>
    <mergeCell ref="H33:J33"/>
    <mergeCell ref="H34:J34"/>
    <mergeCell ref="H35:J35"/>
    <mergeCell ref="H36:J36"/>
    <mergeCell ref="H37:J37"/>
    <mergeCell ref="H70:J70"/>
    <mergeCell ref="H71:J71"/>
    <mergeCell ref="E51:G51"/>
    <mergeCell ref="E44:G44"/>
    <mergeCell ref="E45:G45"/>
    <mergeCell ref="E46:G46"/>
    <mergeCell ref="E47:G47"/>
    <mergeCell ref="E50:G50"/>
    <mergeCell ref="H51:J51"/>
    <mergeCell ref="C54:J54"/>
    <mergeCell ref="H55:J55"/>
    <mergeCell ref="H56:J56"/>
    <mergeCell ref="H57:J57"/>
    <mergeCell ref="E48:J48"/>
    <mergeCell ref="C41:J41"/>
    <mergeCell ref="C23:G23"/>
    <mergeCell ref="H72:J72"/>
    <mergeCell ref="B1:D1"/>
    <mergeCell ref="B3:J3"/>
    <mergeCell ref="C7:G7"/>
    <mergeCell ref="H7:J7"/>
    <mergeCell ref="C8:J8"/>
    <mergeCell ref="H23:J23"/>
    <mergeCell ref="I89:J89"/>
    <mergeCell ref="C12:J12"/>
    <mergeCell ref="C13:J13"/>
    <mergeCell ref="C14:G14"/>
    <mergeCell ref="H14:J14"/>
    <mergeCell ref="C16:J16"/>
    <mergeCell ref="H29:J29"/>
    <mergeCell ref="C31:J31"/>
    <mergeCell ref="H38:J38"/>
    <mergeCell ref="H39:J39"/>
    <mergeCell ref="C17:G17"/>
    <mergeCell ref="H17:J17"/>
    <mergeCell ref="C25:J25"/>
    <mergeCell ref="H27:J27"/>
    <mergeCell ref="C87:J87"/>
    <mergeCell ref="C20:G20"/>
    <mergeCell ref="H45:J45"/>
    <mergeCell ref="H46:J46"/>
    <mergeCell ref="C101:I101"/>
    <mergeCell ref="C90:J90"/>
    <mergeCell ref="I93:J93"/>
    <mergeCell ref="I95:J95"/>
    <mergeCell ref="I97:J97"/>
    <mergeCell ref="C97:H97"/>
    <mergeCell ref="C91:G91"/>
    <mergeCell ref="C100:J100"/>
    <mergeCell ref="C99:J99"/>
    <mergeCell ref="C93:H93"/>
    <mergeCell ref="C95:H95"/>
    <mergeCell ref="C86:J86"/>
    <mergeCell ref="C88:H88"/>
    <mergeCell ref="C89:H89"/>
    <mergeCell ref="C9:J9"/>
    <mergeCell ref="C5:J5"/>
    <mergeCell ref="C69:J69"/>
    <mergeCell ref="C67:J67"/>
    <mergeCell ref="H74:J74"/>
    <mergeCell ref="H75:J75"/>
    <mergeCell ref="H26:J26"/>
    <mergeCell ref="C11:G11"/>
    <mergeCell ref="H11:J11"/>
    <mergeCell ref="C19:J19"/>
    <mergeCell ref="H20:J20"/>
    <mergeCell ref="C22:J22"/>
    <mergeCell ref="H84:J84"/>
    <mergeCell ref="C78:G78"/>
    <mergeCell ref="C79:J79"/>
    <mergeCell ref="H80:J80"/>
    <mergeCell ref="H81:J81"/>
    <mergeCell ref="H82:J82"/>
    <mergeCell ref="H47:J47"/>
    <mergeCell ref="H49:J49"/>
    <mergeCell ref="H50:J50"/>
    <mergeCell ref="E65:G65"/>
    <mergeCell ref="H64:J64"/>
    <mergeCell ref="E55:G55"/>
    <mergeCell ref="E56:G56"/>
    <mergeCell ref="E57:G57"/>
    <mergeCell ref="E58:G58"/>
    <mergeCell ref="E59:G59"/>
    <mergeCell ref="E60:G60"/>
    <mergeCell ref="E61:G61"/>
    <mergeCell ref="E62:G62"/>
    <mergeCell ref="E63:G63"/>
    <mergeCell ref="E64:G64"/>
    <mergeCell ref="H63:J63"/>
    <mergeCell ref="H59:J59"/>
    <mergeCell ref="H60:J60"/>
    <mergeCell ref="H61:J61"/>
    <mergeCell ref="H62:J62"/>
  </mergeCells>
  <phoneticPr fontId="7" type="noConversion"/>
  <conditionalFormatting sqref="C22">
    <cfRule type="expression" dxfId="4" priority="1" stopIfTrue="1">
      <formula>$L$23</formula>
    </cfRule>
  </conditionalFormatting>
  <conditionalFormatting sqref="C23">
    <cfRule type="expression" dxfId="3" priority="2" stopIfTrue="1">
      <formula>$L$23</formula>
    </cfRule>
  </conditionalFormatting>
  <conditionalFormatting sqref="H23:J23">
    <cfRule type="expression" dxfId="2" priority="3" stopIfTrue="1">
      <formula>$L$23</formula>
    </cfRule>
  </conditionalFormatting>
  <conditionalFormatting sqref="C99:J99">
    <cfRule type="expression" dxfId="1" priority="4" stopIfTrue="1">
      <formula>($L$98=TRUE)</formula>
    </cfRule>
  </conditionalFormatting>
  <conditionalFormatting sqref="C100">
    <cfRule type="expression" dxfId="0" priority="5" stopIfTrue="1">
      <formula>($L$98=TRUE)</formula>
    </cfRule>
  </conditionalFormatting>
  <dataValidations count="7">
    <dataValidation type="list" allowBlank="1" showInputMessage="1" showErrorMessage="1" sqref="H20:J20" xr:uid="{00000000-0002-0000-0200-000000000000}">
      <formula1>notapplicable</formula1>
    </dataValidation>
    <dataValidation type="list" allowBlank="1" showInputMessage="1" showErrorMessage="1" sqref="H27:J27 H29:J29" xr:uid="{00000000-0002-0000-0200-000001000000}">
      <formula1>aviationauthorities</formula1>
    </dataValidation>
    <dataValidation type="list" allowBlank="1" showInputMessage="1" showErrorMessage="1" sqref="H80:J80 H55:J55 H44" xr:uid="{00000000-0002-0000-0200-000002000000}">
      <formula1>Title</formula1>
    </dataValidation>
    <dataValidation type="list" allowBlank="1" showInputMessage="1" showErrorMessage="1" sqref="I88" xr:uid="{00000000-0002-0000-0200-000003000000}">
      <formula1>memberstates</formula1>
    </dataValidation>
    <dataValidation type="list" allowBlank="1" showInputMessage="1" showErrorMessage="1" sqref="H63:J63 H76:J76 H37:J37" xr:uid="{00000000-0002-0000-0200-000004000000}">
      <formula1>worldcountries</formula1>
    </dataValidation>
    <dataValidation type="list" allowBlank="1" showInputMessage="1" showErrorMessage="1" sqref="I97" xr:uid="{00000000-0002-0000-0200-000005000000}">
      <formula1>TrueFalse</formula1>
    </dataValidation>
    <dataValidation type="list" allowBlank="1" showInputMessage="1" showErrorMessage="1" sqref="H14:J14" xr:uid="{00000000-0002-0000-0200-000006000000}">
      <formula1>CHconst_notonlist</formula1>
    </dataValidation>
  </dataValidations>
  <hyperlinks>
    <hyperlink ref="C101:G101" location="'Emissions overview'!A1" display="&lt;&lt;&lt; Click here to proceed to section 4 &quot;Information about the monitoring plan&quot; &gt;&gt;&gt;" xr:uid="{00000000-0004-0000-0200-000000000000}"/>
    <hyperlink ref="C101:I101" location="'Tonne-kilometre Data'!A1" display="&lt;&lt;&lt; Click here to proceed to section 5 &quot;Tonne-kilometre data&quot; &gt;&gt;&gt;" xr:uid="{00000000-0004-0000-0200-000001000000}"/>
    <hyperlink ref="C101" location="'Tonne-kilometre Data'!C2" display="'Tonne-kilometre Data'!C2" xr:uid="{00000000-0004-0000-0200-000002000000}"/>
    <hyperlink ref="D101" location="'Tonne-kilometre Data'!C2" display="'Tonne-kilometre Data'!C2" xr:uid="{00000000-0004-0000-0200-000003000000}"/>
    <hyperlink ref="E101" location="'Tonne-kilometre Data'!C2" display="'Tonne-kilometre Data'!C2" xr:uid="{00000000-0004-0000-0200-000004000000}"/>
    <hyperlink ref="F101" location="'Tonne-kilometre Data'!C2" display="'Tonne-kilometre Data'!C2" xr:uid="{00000000-0004-0000-0200-000005000000}"/>
    <hyperlink ref="G101" location="'Tonne-kilometre Data'!C2" display="'Tonne-kilometre Data'!C2" xr:uid="{00000000-0004-0000-0200-000006000000}"/>
    <hyperlink ref="H101" location="'Tonne-kilometre Data'!C2" display="'Tonne-kilometre Data'!C2" xr:uid="{00000000-0004-0000-0200-000007000000}"/>
    <hyperlink ref="I101" location="'Tonne-kilometre Data'!C2" display="'Tonne-kilometre Data'!C2" xr:uid="{00000000-0004-0000-0200-000008000000}"/>
  </hyperlinks>
  <pageMargins left="0.7" right="0.7" top="0.75" bottom="0.75" header="0.3" footer="0.3"/>
  <pageSetup paperSize="9" fitToHeight="2" orientation="portrait" r:id="rId1"/>
  <headerFooter alignWithMargins="0">
    <oddFooter>&amp;C&amp;K000000&amp;A&amp;R&amp;K000000&amp;P of &amp;N</oddFooter>
  </headerFooter>
  <rowBreaks count="2" manualBreakCount="2">
    <brk id="24" min="1" max="9" man="1"/>
    <brk id="6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
  <dimension ref="B1:X123"/>
  <sheetViews>
    <sheetView showGridLines="0" zoomScale="120" zoomScaleNormal="120" zoomScaleSheetLayoutView="110" zoomScalePageLayoutView="130" workbookViewId="0"/>
  </sheetViews>
  <sheetFormatPr baseColWidth="10" defaultColWidth="10.7109375" defaultRowHeight="12.75" x14ac:dyDescent="0.2"/>
  <cols>
    <col min="1" max="1" width="2.140625" style="17" customWidth="1"/>
    <col min="2" max="2" width="3" style="17" customWidth="1"/>
    <col min="3" max="9" width="8.28515625" style="17" customWidth="1"/>
    <col min="10" max="11" width="8.85546875" style="17" customWidth="1"/>
    <col min="12" max="12" width="10" style="17" customWidth="1"/>
    <col min="13" max="13" width="2.28515625" style="17" customWidth="1"/>
    <col min="14" max="14" width="5" style="156" customWidth="1"/>
    <col min="15" max="16" width="24.140625" style="152" customWidth="1"/>
    <col min="17" max="24" width="26.7109375" style="152" customWidth="1"/>
    <col min="25" max="16384" width="10.7109375" style="17"/>
  </cols>
  <sheetData>
    <row r="1" spans="2:24" s="12" customFormat="1" x14ac:dyDescent="0.2">
      <c r="B1" s="146"/>
      <c r="N1" s="156"/>
      <c r="O1" s="152"/>
      <c r="P1" s="152"/>
      <c r="Q1" s="152"/>
      <c r="R1" s="152"/>
      <c r="S1" s="152"/>
      <c r="T1" s="152"/>
      <c r="U1" s="152"/>
      <c r="V1" s="152"/>
      <c r="W1" s="152"/>
      <c r="X1" s="152"/>
    </row>
    <row r="2" spans="2:24" ht="40.15" customHeight="1" x14ac:dyDescent="0.25">
      <c r="B2" s="105">
        <v>4</v>
      </c>
      <c r="C2" s="525" t="str">
        <f>Translations!$D$1064</f>
        <v>Tonne-kilometre data</v>
      </c>
      <c r="D2" s="525"/>
      <c r="E2" s="525"/>
      <c r="F2" s="525"/>
      <c r="G2" s="106"/>
      <c r="H2" s="106"/>
      <c r="I2" s="106"/>
      <c r="J2" s="106"/>
      <c r="K2" s="106"/>
      <c r="L2" s="106"/>
      <c r="N2" s="320"/>
    </row>
    <row r="4" spans="2:24" ht="24.6" customHeight="1" x14ac:dyDescent="0.2">
      <c r="B4" s="312" t="s">
        <v>39</v>
      </c>
      <c r="C4" s="526" t="str">
        <f>Translations!$D$1026</f>
        <v>Please provide the data (totals during the year 2018) in the table below for each aerodrome pair.</v>
      </c>
      <c r="D4" s="361"/>
      <c r="E4" s="361"/>
      <c r="F4" s="361"/>
      <c r="G4" s="361"/>
      <c r="H4" s="361"/>
      <c r="I4" s="361"/>
      <c r="J4" s="361"/>
      <c r="K4" s="361"/>
      <c r="L4" s="361"/>
      <c r="N4" s="321"/>
    </row>
    <row r="5" spans="2:24" ht="85.5" customHeight="1" x14ac:dyDescent="0.2">
      <c r="B5" s="96"/>
      <c r="C5" s="461" t="str">
        <f>Translations!$D$1065</f>
        <v>Please complete the table below. The table has 100 rows. If you need additional rows, please first remove the protection from the sheet. Then copy an entire row above the "end of list" row. Now select the number of additional rows and use the "insert copied cells" command available in the context menu of the right mouse click. In this case the formulas will work correctly.
Note that the formulas in columns J to L are protected. If you remove the protection of the sheet, you may accidentally delete or modify the formulas. It is the full responsibility of the aircraft operator to check the correctness of the calculations.</v>
      </c>
      <c r="D5" s="461"/>
      <c r="E5" s="461"/>
      <c r="F5" s="461"/>
      <c r="G5" s="461"/>
      <c r="H5" s="461"/>
      <c r="I5" s="461"/>
      <c r="J5" s="461"/>
      <c r="K5" s="461"/>
      <c r="L5" s="461"/>
      <c r="N5" s="321"/>
    </row>
    <row r="6" spans="2:24" ht="27.6" hidden="1" customHeight="1" x14ac:dyDescent="0.2">
      <c r="B6" s="96"/>
      <c r="C6" s="461" t="str">
        <f>Translations!$D$1067</f>
        <v>If you use data from Eurocontrol's Draft AER template, please copy the data into colums C to F.</v>
      </c>
      <c r="D6" s="461"/>
      <c r="E6" s="461"/>
      <c r="F6" s="461"/>
      <c r="G6" s="461"/>
      <c r="H6" s="461"/>
      <c r="I6" s="461"/>
      <c r="J6" s="461"/>
      <c r="K6" s="461"/>
      <c r="L6" s="461"/>
      <c r="N6" s="320" t="s">
        <v>608</v>
      </c>
    </row>
    <row r="7" spans="2:24" s="188" customFormat="1" ht="36" customHeight="1" x14ac:dyDescent="0.2">
      <c r="B7" s="189"/>
      <c r="C7" s="527" t="str">
        <f>Translations!$D$1066</f>
        <v>Reporting is only possible for flights from Switzerland to aerodromes in outermost regions of the EU.</v>
      </c>
      <c r="D7" s="528"/>
      <c r="E7" s="528"/>
      <c r="F7" s="528"/>
      <c r="G7" s="528"/>
      <c r="H7" s="528"/>
      <c r="I7" s="529"/>
      <c r="J7" s="529"/>
      <c r="K7" s="529"/>
      <c r="L7" s="529"/>
      <c r="N7" s="321"/>
      <c r="O7" s="160"/>
      <c r="P7" s="152"/>
      <c r="Q7" s="160"/>
      <c r="R7" s="160"/>
      <c r="S7" s="160"/>
      <c r="T7" s="160"/>
      <c r="U7" s="160"/>
      <c r="V7" s="160"/>
      <c r="W7" s="160"/>
      <c r="X7" s="160"/>
    </row>
    <row r="8" spans="2:24" s="85" customFormat="1" ht="36" customHeight="1" x14ac:dyDescent="0.2">
      <c r="B8" s="189"/>
      <c r="C8" s="530" t="str">
        <f>Translations!$D$1029</f>
        <v>Aerodrome pair
(use the 4-digit ICAO designator)</v>
      </c>
      <c r="D8" s="531"/>
      <c r="E8" s="518" t="str">
        <f>Translations!$D$1068</f>
        <v>Distance ( = great circle distance + 95)
[km]</v>
      </c>
      <c r="F8" s="518" t="str">
        <f>Translations!$D$1030</f>
        <v>Total number of flights per aerodrome pair</v>
      </c>
      <c r="G8" s="518" t="str">
        <f>Translations!$D$1069</f>
        <v>Total number of passengers</v>
      </c>
      <c r="H8" s="520" t="str">
        <f>Translations!$D$1070</f>
        <v>Total mass of passen-gers and checked baggage
[t]</v>
      </c>
      <c r="I8" s="522" t="str">
        <f>Translations!$D$1071</f>
        <v>Total mass of freight and mail
[t]</v>
      </c>
      <c r="J8" s="523" t="str">
        <f>Translations!$D$1072</f>
        <v>(Total number of passengers) x distance
[passen-ger*km]</v>
      </c>
      <c r="K8" s="522" t="str">
        <f>Translations!$D$1073</f>
        <v>(Total mass of freight and mail) x distance
[t*km]</v>
      </c>
      <c r="L8" s="522" t="str">
        <f>Translations!$D$1074</f>
        <v>Total tonne-kilometres per aerodrome pair
[t*km]</v>
      </c>
      <c r="N8" s="322"/>
      <c r="O8" s="167"/>
      <c r="P8" s="152"/>
      <c r="Q8" s="167"/>
      <c r="R8" s="167"/>
      <c r="S8" s="167"/>
      <c r="T8" s="167"/>
      <c r="U8" s="167"/>
      <c r="V8" s="167"/>
      <c r="W8" s="167"/>
      <c r="X8" s="167"/>
    </row>
    <row r="9" spans="2:24" s="85" customFormat="1" ht="45.6" customHeight="1" x14ac:dyDescent="0.2">
      <c r="C9" s="310" t="str">
        <f>Translations!$D$1032</f>
        <v>Departure aerodrome</v>
      </c>
      <c r="D9" s="311" t="str">
        <f>Translations!$D$1033</f>
        <v>Destination aerodrome</v>
      </c>
      <c r="E9" s="519"/>
      <c r="F9" s="519"/>
      <c r="G9" s="519"/>
      <c r="H9" s="521"/>
      <c r="I9" s="522"/>
      <c r="J9" s="524"/>
      <c r="K9" s="522"/>
      <c r="L9" s="522"/>
      <c r="N9" s="322"/>
      <c r="O9" s="167"/>
      <c r="P9" s="167"/>
      <c r="Q9" s="167"/>
      <c r="R9" s="167"/>
      <c r="S9" s="167"/>
      <c r="T9" s="167"/>
      <c r="U9" s="167"/>
      <c r="V9" s="167"/>
      <c r="W9" s="167"/>
      <c r="X9" s="167"/>
    </row>
    <row r="10" spans="2:24" s="95" customFormat="1" ht="12" customHeight="1" x14ac:dyDescent="0.2">
      <c r="B10" s="85"/>
      <c r="C10" s="345"/>
      <c r="D10" s="345"/>
      <c r="E10" s="346"/>
      <c r="F10" s="347"/>
      <c r="G10" s="329"/>
      <c r="H10" s="330"/>
      <c r="I10" s="331"/>
      <c r="J10" s="107">
        <f>+G10*E10</f>
        <v>0</v>
      </c>
      <c r="K10" s="108">
        <f>+I10*E10</f>
        <v>0</v>
      </c>
      <c r="L10" s="109">
        <f>(H10+I10)*E10</f>
        <v>0</v>
      </c>
      <c r="N10" s="323"/>
      <c r="O10" s="168"/>
      <c r="P10" s="168"/>
      <c r="Q10" s="168"/>
      <c r="R10" s="168"/>
      <c r="S10" s="168"/>
      <c r="T10" s="168"/>
      <c r="U10" s="168"/>
      <c r="V10" s="168"/>
      <c r="W10" s="168"/>
      <c r="X10" s="168"/>
    </row>
    <row r="11" spans="2:24" s="95" customFormat="1" ht="12" customHeight="1" x14ac:dyDescent="0.2">
      <c r="B11" s="85"/>
      <c r="C11" s="345"/>
      <c r="D11" s="345"/>
      <c r="E11" s="346"/>
      <c r="F11" s="347"/>
      <c r="G11" s="329"/>
      <c r="H11" s="330"/>
      <c r="I11" s="331"/>
      <c r="J11" s="107">
        <f>+G11*E11</f>
        <v>0</v>
      </c>
      <c r="K11" s="108">
        <f>+I11*E11</f>
        <v>0</v>
      </c>
      <c r="L11" s="109">
        <f>(H11+I11)*E11</f>
        <v>0</v>
      </c>
      <c r="N11" s="323"/>
      <c r="O11" s="168"/>
      <c r="P11" s="168"/>
      <c r="Q11" s="168"/>
      <c r="R11" s="168"/>
      <c r="S11" s="168"/>
      <c r="T11" s="168"/>
      <c r="U11" s="168"/>
      <c r="V11" s="168"/>
      <c r="W11" s="168"/>
      <c r="X11" s="168"/>
    </row>
    <row r="12" spans="2:24" s="95" customFormat="1" ht="12" customHeight="1" x14ac:dyDescent="0.2">
      <c r="B12" s="85"/>
      <c r="C12" s="345"/>
      <c r="D12" s="345"/>
      <c r="E12" s="346"/>
      <c r="F12" s="347"/>
      <c r="G12" s="329"/>
      <c r="H12" s="330"/>
      <c r="I12" s="331"/>
      <c r="J12" s="107">
        <f>+G12*E12</f>
        <v>0</v>
      </c>
      <c r="K12" s="108">
        <f>+I12*E12</f>
        <v>0</v>
      </c>
      <c r="L12" s="109">
        <f t="shared" ref="L12:L73" si="0">(H12+I12)*E12</f>
        <v>0</v>
      </c>
      <c r="N12" s="323"/>
      <c r="O12" s="168"/>
      <c r="P12" s="168"/>
      <c r="Q12" s="168"/>
      <c r="R12" s="168"/>
      <c r="S12" s="168"/>
      <c r="T12" s="168"/>
      <c r="U12" s="168"/>
      <c r="V12" s="168"/>
      <c r="W12" s="168"/>
      <c r="X12" s="168"/>
    </row>
    <row r="13" spans="2:24" s="95" customFormat="1" ht="12" customHeight="1" x14ac:dyDescent="0.2">
      <c r="B13" s="85"/>
      <c r="C13" s="345"/>
      <c r="D13" s="345"/>
      <c r="E13" s="346"/>
      <c r="F13" s="347"/>
      <c r="G13" s="329"/>
      <c r="H13" s="330"/>
      <c r="I13" s="331"/>
      <c r="J13" s="107">
        <f t="shared" ref="J13:J73" si="1">+G13*E13</f>
        <v>0</v>
      </c>
      <c r="K13" s="108">
        <f t="shared" ref="K13:K73" si="2">+I13*E13</f>
        <v>0</v>
      </c>
      <c r="L13" s="109">
        <f t="shared" si="0"/>
        <v>0</v>
      </c>
      <c r="N13" s="323"/>
      <c r="O13" s="168"/>
      <c r="P13" s="168"/>
      <c r="Q13" s="168"/>
      <c r="R13" s="168"/>
      <c r="S13" s="168"/>
      <c r="T13" s="168"/>
      <c r="U13" s="168"/>
      <c r="V13" s="168"/>
      <c r="W13" s="168"/>
      <c r="X13" s="168"/>
    </row>
    <row r="14" spans="2:24" s="95" customFormat="1" ht="12" customHeight="1" x14ac:dyDescent="0.2">
      <c r="B14" s="85"/>
      <c r="C14" s="345"/>
      <c r="D14" s="345"/>
      <c r="E14" s="346"/>
      <c r="F14" s="347"/>
      <c r="G14" s="329"/>
      <c r="H14" s="330"/>
      <c r="I14" s="331"/>
      <c r="J14" s="107">
        <f t="shared" si="1"/>
        <v>0</v>
      </c>
      <c r="K14" s="108">
        <f t="shared" si="2"/>
        <v>0</v>
      </c>
      <c r="L14" s="109">
        <f t="shared" si="0"/>
        <v>0</v>
      </c>
      <c r="N14" s="323"/>
      <c r="O14" s="168"/>
      <c r="P14" s="168"/>
      <c r="Q14" s="168"/>
      <c r="R14" s="168"/>
      <c r="S14" s="168"/>
      <c r="T14" s="168"/>
      <c r="U14" s="168"/>
      <c r="V14" s="168"/>
      <c r="W14" s="168"/>
      <c r="X14" s="168"/>
    </row>
    <row r="15" spans="2:24" s="95" customFormat="1" ht="12" customHeight="1" x14ac:dyDescent="0.2">
      <c r="B15" s="85"/>
      <c r="C15" s="345"/>
      <c r="D15" s="345"/>
      <c r="E15" s="346"/>
      <c r="F15" s="347"/>
      <c r="G15" s="329"/>
      <c r="H15" s="330"/>
      <c r="I15" s="331"/>
      <c r="J15" s="107">
        <f t="shared" si="1"/>
        <v>0</v>
      </c>
      <c r="K15" s="108">
        <f t="shared" si="2"/>
        <v>0</v>
      </c>
      <c r="L15" s="109">
        <f t="shared" si="0"/>
        <v>0</v>
      </c>
      <c r="N15" s="323"/>
      <c r="O15" s="168"/>
      <c r="P15" s="168"/>
      <c r="Q15" s="168"/>
      <c r="R15" s="168"/>
      <c r="S15" s="168"/>
      <c r="T15" s="168"/>
      <c r="U15" s="168"/>
      <c r="V15" s="168"/>
      <c r="W15" s="168"/>
      <c r="X15" s="168"/>
    </row>
    <row r="16" spans="2:24" s="95" customFormat="1" ht="12" customHeight="1" x14ac:dyDescent="0.2">
      <c r="B16" s="85"/>
      <c r="C16" s="345"/>
      <c r="D16" s="345"/>
      <c r="E16" s="346"/>
      <c r="F16" s="347"/>
      <c r="G16" s="329"/>
      <c r="H16" s="330"/>
      <c r="I16" s="331"/>
      <c r="J16" s="107">
        <f t="shared" si="1"/>
        <v>0</v>
      </c>
      <c r="K16" s="108">
        <f t="shared" si="2"/>
        <v>0</v>
      </c>
      <c r="L16" s="109">
        <f t="shared" si="0"/>
        <v>0</v>
      </c>
      <c r="N16" s="323"/>
      <c r="O16" s="168"/>
      <c r="P16" s="168"/>
      <c r="Q16" s="168"/>
      <c r="R16" s="168"/>
      <c r="S16" s="168"/>
      <c r="T16" s="168"/>
      <c r="U16" s="168"/>
      <c r="V16" s="168"/>
      <c r="W16" s="168"/>
      <c r="X16" s="168"/>
    </row>
    <row r="17" spans="2:24" s="95" customFormat="1" ht="12" customHeight="1" x14ac:dyDescent="0.2">
      <c r="B17" s="85"/>
      <c r="C17" s="345"/>
      <c r="D17" s="345"/>
      <c r="E17" s="346"/>
      <c r="F17" s="347"/>
      <c r="G17" s="329"/>
      <c r="H17" s="330"/>
      <c r="I17" s="331"/>
      <c r="J17" s="107">
        <f t="shared" si="1"/>
        <v>0</v>
      </c>
      <c r="K17" s="108">
        <f t="shared" si="2"/>
        <v>0</v>
      </c>
      <c r="L17" s="109">
        <f t="shared" si="0"/>
        <v>0</v>
      </c>
      <c r="N17" s="323"/>
      <c r="O17" s="168"/>
      <c r="P17" s="168"/>
      <c r="Q17" s="168"/>
      <c r="R17" s="168"/>
      <c r="S17" s="168"/>
      <c r="T17" s="168"/>
      <c r="U17" s="168"/>
      <c r="V17" s="168"/>
      <c r="W17" s="168"/>
      <c r="X17" s="168"/>
    </row>
    <row r="18" spans="2:24" s="95" customFormat="1" ht="12" customHeight="1" x14ac:dyDescent="0.2">
      <c r="B18" s="85"/>
      <c r="C18" s="345"/>
      <c r="D18" s="345"/>
      <c r="E18" s="346"/>
      <c r="F18" s="347"/>
      <c r="G18" s="329"/>
      <c r="H18" s="330"/>
      <c r="I18" s="331"/>
      <c r="J18" s="107">
        <f t="shared" si="1"/>
        <v>0</v>
      </c>
      <c r="K18" s="108">
        <f t="shared" si="2"/>
        <v>0</v>
      </c>
      <c r="L18" s="109">
        <f t="shared" si="0"/>
        <v>0</v>
      </c>
      <c r="N18" s="323"/>
      <c r="O18" s="168"/>
      <c r="P18" s="168"/>
      <c r="Q18" s="168"/>
      <c r="R18" s="168"/>
      <c r="S18" s="168"/>
      <c r="T18" s="168"/>
      <c r="U18" s="168"/>
      <c r="V18" s="168"/>
      <c r="W18" s="168"/>
      <c r="X18" s="168"/>
    </row>
    <row r="19" spans="2:24" s="95" customFormat="1" ht="12" customHeight="1" x14ac:dyDescent="0.2">
      <c r="B19" s="85"/>
      <c r="C19" s="345"/>
      <c r="D19" s="345"/>
      <c r="E19" s="346"/>
      <c r="F19" s="347"/>
      <c r="G19" s="329"/>
      <c r="H19" s="330"/>
      <c r="I19" s="331"/>
      <c r="J19" s="107">
        <f t="shared" si="1"/>
        <v>0</v>
      </c>
      <c r="K19" s="108">
        <f t="shared" si="2"/>
        <v>0</v>
      </c>
      <c r="L19" s="109">
        <f t="shared" si="0"/>
        <v>0</v>
      </c>
      <c r="N19" s="323"/>
      <c r="O19" s="168"/>
      <c r="P19" s="168"/>
      <c r="Q19" s="168"/>
      <c r="R19" s="168"/>
      <c r="S19" s="168"/>
      <c r="T19" s="168"/>
      <c r="U19" s="168"/>
      <c r="V19" s="168"/>
      <c r="W19" s="168"/>
      <c r="X19" s="168"/>
    </row>
    <row r="20" spans="2:24" s="95" customFormat="1" ht="12" customHeight="1" x14ac:dyDescent="0.2">
      <c r="B20" s="85"/>
      <c r="C20" s="345"/>
      <c r="D20" s="345"/>
      <c r="E20" s="346"/>
      <c r="F20" s="347"/>
      <c r="G20" s="329"/>
      <c r="H20" s="330"/>
      <c r="I20" s="331"/>
      <c r="J20" s="107">
        <f t="shared" si="1"/>
        <v>0</v>
      </c>
      <c r="K20" s="108">
        <f t="shared" si="2"/>
        <v>0</v>
      </c>
      <c r="L20" s="109">
        <f t="shared" si="0"/>
        <v>0</v>
      </c>
      <c r="N20" s="323"/>
      <c r="O20" s="168"/>
      <c r="P20" s="168"/>
      <c r="Q20" s="168"/>
      <c r="R20" s="168"/>
      <c r="S20" s="168"/>
      <c r="T20" s="168"/>
      <c r="U20" s="168"/>
      <c r="V20" s="168"/>
      <c r="W20" s="168"/>
      <c r="X20" s="168"/>
    </row>
    <row r="21" spans="2:24" s="95" customFormat="1" ht="12" customHeight="1" x14ac:dyDescent="0.2">
      <c r="B21" s="85"/>
      <c r="C21" s="345"/>
      <c r="D21" s="345"/>
      <c r="E21" s="346"/>
      <c r="F21" s="347"/>
      <c r="G21" s="329"/>
      <c r="H21" s="330"/>
      <c r="I21" s="331"/>
      <c r="J21" s="107">
        <f>+G21*E21</f>
        <v>0</v>
      </c>
      <c r="K21" s="108">
        <f t="shared" si="2"/>
        <v>0</v>
      </c>
      <c r="L21" s="109">
        <f t="shared" si="0"/>
        <v>0</v>
      </c>
      <c r="N21" s="323"/>
      <c r="O21" s="168"/>
      <c r="P21" s="168"/>
      <c r="Q21" s="168"/>
      <c r="R21" s="168"/>
      <c r="S21" s="168"/>
      <c r="T21" s="168"/>
      <c r="U21" s="168"/>
      <c r="V21" s="168"/>
      <c r="W21" s="168"/>
      <c r="X21" s="168"/>
    </row>
    <row r="22" spans="2:24" s="95" customFormat="1" ht="12" customHeight="1" x14ac:dyDescent="0.2">
      <c r="B22" s="85"/>
      <c r="C22" s="345"/>
      <c r="D22" s="345"/>
      <c r="E22" s="346"/>
      <c r="F22" s="347"/>
      <c r="G22" s="329"/>
      <c r="H22" s="330"/>
      <c r="I22" s="331"/>
      <c r="J22" s="107">
        <f t="shared" si="1"/>
        <v>0</v>
      </c>
      <c r="K22" s="108">
        <f t="shared" si="2"/>
        <v>0</v>
      </c>
      <c r="L22" s="109">
        <f t="shared" si="0"/>
        <v>0</v>
      </c>
      <c r="N22" s="323"/>
      <c r="O22" s="168"/>
      <c r="P22" s="168"/>
      <c r="Q22" s="168"/>
      <c r="R22" s="168"/>
      <c r="S22" s="168"/>
      <c r="T22" s="168"/>
      <c r="U22" s="168"/>
      <c r="V22" s="168"/>
      <c r="W22" s="168"/>
      <c r="X22" s="168"/>
    </row>
    <row r="23" spans="2:24" s="95" customFormat="1" ht="12" customHeight="1" x14ac:dyDescent="0.2">
      <c r="B23" s="85"/>
      <c r="C23" s="345"/>
      <c r="D23" s="345"/>
      <c r="E23" s="346"/>
      <c r="F23" s="347"/>
      <c r="G23" s="329"/>
      <c r="H23" s="330"/>
      <c r="I23" s="331"/>
      <c r="J23" s="107">
        <f t="shared" si="1"/>
        <v>0</v>
      </c>
      <c r="K23" s="108">
        <f t="shared" si="2"/>
        <v>0</v>
      </c>
      <c r="L23" s="109">
        <f t="shared" si="0"/>
        <v>0</v>
      </c>
      <c r="N23" s="323"/>
      <c r="O23" s="168"/>
      <c r="P23" s="168"/>
      <c r="Q23" s="168"/>
      <c r="R23" s="168"/>
      <c r="S23" s="168"/>
      <c r="T23" s="168"/>
      <c r="U23" s="168"/>
      <c r="V23" s="168"/>
      <c r="W23" s="168"/>
      <c r="X23" s="168"/>
    </row>
    <row r="24" spans="2:24" s="95" customFormat="1" ht="12" customHeight="1" x14ac:dyDescent="0.2">
      <c r="B24" s="85"/>
      <c r="C24" s="345"/>
      <c r="D24" s="345"/>
      <c r="E24" s="346"/>
      <c r="F24" s="347"/>
      <c r="G24" s="329"/>
      <c r="H24" s="330"/>
      <c r="I24" s="331"/>
      <c r="J24" s="107">
        <f t="shared" si="1"/>
        <v>0</v>
      </c>
      <c r="K24" s="108">
        <f t="shared" si="2"/>
        <v>0</v>
      </c>
      <c r="L24" s="109">
        <f t="shared" si="0"/>
        <v>0</v>
      </c>
      <c r="N24" s="323"/>
      <c r="O24" s="168"/>
      <c r="P24" s="168"/>
      <c r="Q24" s="168"/>
      <c r="R24" s="168"/>
      <c r="S24" s="168"/>
      <c r="T24" s="168"/>
      <c r="U24" s="168"/>
      <c r="V24" s="168"/>
      <c r="W24" s="168"/>
      <c r="X24" s="168"/>
    </row>
    <row r="25" spans="2:24" s="95" customFormat="1" ht="12" customHeight="1" x14ac:dyDescent="0.2">
      <c r="B25" s="85"/>
      <c r="C25" s="345"/>
      <c r="D25" s="345"/>
      <c r="E25" s="346"/>
      <c r="F25" s="347"/>
      <c r="G25" s="329"/>
      <c r="H25" s="330"/>
      <c r="I25" s="331"/>
      <c r="J25" s="107">
        <f t="shared" si="1"/>
        <v>0</v>
      </c>
      <c r="K25" s="108">
        <f t="shared" si="2"/>
        <v>0</v>
      </c>
      <c r="L25" s="109">
        <f t="shared" si="0"/>
        <v>0</v>
      </c>
      <c r="N25" s="323"/>
      <c r="O25" s="168"/>
      <c r="P25" s="168"/>
      <c r="Q25" s="168"/>
      <c r="R25" s="168"/>
      <c r="S25" s="168"/>
      <c r="T25" s="168"/>
      <c r="U25" s="168"/>
      <c r="V25" s="168"/>
      <c r="W25" s="168"/>
      <c r="X25" s="168"/>
    </row>
    <row r="26" spans="2:24" s="95" customFormat="1" ht="12" customHeight="1" x14ac:dyDescent="0.2">
      <c r="B26" s="85"/>
      <c r="C26" s="345"/>
      <c r="D26" s="345"/>
      <c r="E26" s="346"/>
      <c r="F26" s="347"/>
      <c r="G26" s="329"/>
      <c r="H26" s="330"/>
      <c r="I26" s="331"/>
      <c r="J26" s="107">
        <f t="shared" si="1"/>
        <v>0</v>
      </c>
      <c r="K26" s="108">
        <f t="shared" si="2"/>
        <v>0</v>
      </c>
      <c r="L26" s="109">
        <f t="shared" si="0"/>
        <v>0</v>
      </c>
      <c r="N26" s="323"/>
      <c r="O26" s="168"/>
      <c r="P26" s="168"/>
      <c r="Q26" s="168"/>
      <c r="R26" s="168"/>
      <c r="S26" s="168"/>
      <c r="T26" s="168"/>
      <c r="U26" s="168"/>
      <c r="V26" s="168"/>
      <c r="W26" s="168"/>
      <c r="X26" s="168"/>
    </row>
    <row r="27" spans="2:24" s="95" customFormat="1" ht="12" customHeight="1" x14ac:dyDescent="0.2">
      <c r="B27" s="85"/>
      <c r="C27" s="345"/>
      <c r="D27" s="345"/>
      <c r="E27" s="346"/>
      <c r="F27" s="347"/>
      <c r="G27" s="329"/>
      <c r="H27" s="330"/>
      <c r="I27" s="331"/>
      <c r="J27" s="107">
        <f t="shared" si="1"/>
        <v>0</v>
      </c>
      <c r="K27" s="108">
        <f t="shared" si="2"/>
        <v>0</v>
      </c>
      <c r="L27" s="109">
        <f t="shared" si="0"/>
        <v>0</v>
      </c>
      <c r="N27" s="323"/>
      <c r="O27" s="168"/>
      <c r="P27" s="168"/>
      <c r="Q27" s="168"/>
      <c r="R27" s="168"/>
      <c r="S27" s="168"/>
      <c r="T27" s="168"/>
      <c r="U27" s="168"/>
      <c r="V27" s="168"/>
      <c r="W27" s="168"/>
      <c r="X27" s="168"/>
    </row>
    <row r="28" spans="2:24" s="95" customFormat="1" ht="12" customHeight="1" x14ac:dyDescent="0.2">
      <c r="B28" s="85"/>
      <c r="C28" s="345"/>
      <c r="D28" s="345"/>
      <c r="E28" s="346"/>
      <c r="F28" s="347"/>
      <c r="G28" s="329"/>
      <c r="H28" s="330"/>
      <c r="I28" s="331"/>
      <c r="J28" s="107">
        <f t="shared" si="1"/>
        <v>0</v>
      </c>
      <c r="K28" s="108">
        <f t="shared" si="2"/>
        <v>0</v>
      </c>
      <c r="L28" s="109">
        <f t="shared" si="0"/>
        <v>0</v>
      </c>
      <c r="N28" s="323"/>
      <c r="O28" s="168"/>
      <c r="P28" s="168"/>
      <c r="Q28" s="168"/>
      <c r="R28" s="168"/>
      <c r="S28" s="168"/>
      <c r="T28" s="168"/>
      <c r="U28" s="168"/>
      <c r="V28" s="168"/>
      <c r="W28" s="168"/>
      <c r="X28" s="168"/>
    </row>
    <row r="29" spans="2:24" s="95" customFormat="1" ht="12" customHeight="1" x14ac:dyDescent="0.2">
      <c r="B29" s="85"/>
      <c r="C29" s="345"/>
      <c r="D29" s="345"/>
      <c r="E29" s="346"/>
      <c r="F29" s="347"/>
      <c r="G29" s="329"/>
      <c r="H29" s="330"/>
      <c r="I29" s="331"/>
      <c r="J29" s="107">
        <f t="shared" si="1"/>
        <v>0</v>
      </c>
      <c r="K29" s="108">
        <f t="shared" si="2"/>
        <v>0</v>
      </c>
      <c r="L29" s="109">
        <f t="shared" si="0"/>
        <v>0</v>
      </c>
      <c r="N29" s="323"/>
      <c r="O29" s="168"/>
      <c r="P29" s="168"/>
      <c r="Q29" s="168"/>
      <c r="R29" s="168"/>
      <c r="S29" s="168"/>
      <c r="T29" s="168"/>
      <c r="U29" s="168"/>
      <c r="V29" s="168"/>
      <c r="W29" s="168"/>
      <c r="X29" s="168"/>
    </row>
    <row r="30" spans="2:24" s="95" customFormat="1" ht="12" customHeight="1" x14ac:dyDescent="0.2">
      <c r="B30" s="85"/>
      <c r="C30" s="345"/>
      <c r="D30" s="345"/>
      <c r="E30" s="346"/>
      <c r="F30" s="347"/>
      <c r="G30" s="329"/>
      <c r="H30" s="330"/>
      <c r="I30" s="331"/>
      <c r="J30" s="107">
        <f t="shared" si="1"/>
        <v>0</v>
      </c>
      <c r="K30" s="108">
        <f t="shared" si="2"/>
        <v>0</v>
      </c>
      <c r="L30" s="109">
        <f t="shared" si="0"/>
        <v>0</v>
      </c>
      <c r="N30" s="323"/>
      <c r="O30" s="168"/>
      <c r="P30" s="168"/>
      <c r="Q30" s="168"/>
      <c r="R30" s="168"/>
      <c r="S30" s="168"/>
      <c r="T30" s="168"/>
      <c r="U30" s="168"/>
      <c r="V30" s="168"/>
      <c r="W30" s="168"/>
      <c r="X30" s="168"/>
    </row>
    <row r="31" spans="2:24" s="95" customFormat="1" ht="12" customHeight="1" x14ac:dyDescent="0.2">
      <c r="B31" s="85"/>
      <c r="C31" s="345"/>
      <c r="D31" s="345"/>
      <c r="E31" s="346"/>
      <c r="F31" s="347"/>
      <c r="G31" s="329"/>
      <c r="H31" s="330"/>
      <c r="I31" s="331"/>
      <c r="J31" s="107">
        <f t="shared" si="1"/>
        <v>0</v>
      </c>
      <c r="K31" s="108">
        <f t="shared" si="2"/>
        <v>0</v>
      </c>
      <c r="L31" s="109">
        <f t="shared" si="0"/>
        <v>0</v>
      </c>
      <c r="N31" s="323"/>
      <c r="O31" s="168"/>
      <c r="P31" s="168"/>
      <c r="Q31" s="168"/>
      <c r="R31" s="168"/>
      <c r="S31" s="168"/>
      <c r="T31" s="168"/>
      <c r="U31" s="168"/>
      <c r="V31" s="168"/>
      <c r="W31" s="168"/>
      <c r="X31" s="168"/>
    </row>
    <row r="32" spans="2:24" s="95" customFormat="1" ht="12" customHeight="1" x14ac:dyDescent="0.2">
      <c r="B32" s="85"/>
      <c r="C32" s="345"/>
      <c r="D32" s="345"/>
      <c r="E32" s="346"/>
      <c r="F32" s="347"/>
      <c r="G32" s="329"/>
      <c r="H32" s="330"/>
      <c r="I32" s="331"/>
      <c r="J32" s="107">
        <f t="shared" si="1"/>
        <v>0</v>
      </c>
      <c r="K32" s="108">
        <f t="shared" si="2"/>
        <v>0</v>
      </c>
      <c r="L32" s="109">
        <f t="shared" si="0"/>
        <v>0</v>
      </c>
      <c r="N32" s="323"/>
      <c r="O32" s="168"/>
      <c r="P32" s="168"/>
      <c r="Q32" s="168"/>
      <c r="R32" s="168"/>
      <c r="S32" s="168"/>
      <c r="T32" s="168"/>
      <c r="U32" s="168"/>
      <c r="V32" s="168"/>
      <c r="W32" s="168"/>
      <c r="X32" s="168"/>
    </row>
    <row r="33" spans="2:24" s="90" customFormat="1" ht="12" customHeight="1" x14ac:dyDescent="0.2">
      <c r="B33" s="85"/>
      <c r="C33" s="345"/>
      <c r="D33" s="345"/>
      <c r="E33" s="346"/>
      <c r="F33" s="347"/>
      <c r="G33" s="329"/>
      <c r="H33" s="330"/>
      <c r="I33" s="331"/>
      <c r="J33" s="107">
        <f t="shared" si="1"/>
        <v>0</v>
      </c>
      <c r="K33" s="108">
        <f t="shared" si="2"/>
        <v>0</v>
      </c>
      <c r="L33" s="109">
        <f t="shared" si="0"/>
        <v>0</v>
      </c>
      <c r="N33" s="323"/>
      <c r="O33" s="169"/>
      <c r="P33" s="169"/>
      <c r="Q33" s="169"/>
      <c r="R33" s="169"/>
      <c r="S33" s="169"/>
      <c r="T33" s="169"/>
      <c r="U33" s="169"/>
      <c r="V33" s="169"/>
      <c r="W33" s="169"/>
      <c r="X33" s="169"/>
    </row>
    <row r="34" spans="2:24" s="90" customFormat="1" ht="12" customHeight="1" x14ac:dyDescent="0.2">
      <c r="B34" s="85"/>
      <c r="C34" s="345"/>
      <c r="D34" s="345"/>
      <c r="E34" s="346"/>
      <c r="F34" s="347"/>
      <c r="G34" s="329"/>
      <c r="H34" s="330"/>
      <c r="I34" s="331"/>
      <c r="J34" s="107">
        <f t="shared" si="1"/>
        <v>0</v>
      </c>
      <c r="K34" s="108">
        <f t="shared" si="2"/>
        <v>0</v>
      </c>
      <c r="L34" s="109">
        <f t="shared" si="0"/>
        <v>0</v>
      </c>
      <c r="N34" s="323"/>
      <c r="O34" s="169"/>
      <c r="P34" s="169"/>
      <c r="Q34" s="169"/>
      <c r="R34" s="169"/>
      <c r="S34" s="169"/>
      <c r="T34" s="169"/>
      <c r="U34" s="169"/>
      <c r="V34" s="169"/>
      <c r="W34" s="169"/>
      <c r="X34" s="169"/>
    </row>
    <row r="35" spans="2:24" s="90" customFormat="1" ht="12" customHeight="1" x14ac:dyDescent="0.2">
      <c r="B35" s="85"/>
      <c r="C35" s="345"/>
      <c r="D35" s="345"/>
      <c r="E35" s="346"/>
      <c r="F35" s="347"/>
      <c r="G35" s="329"/>
      <c r="H35" s="330"/>
      <c r="I35" s="331"/>
      <c r="J35" s="107">
        <f t="shared" si="1"/>
        <v>0</v>
      </c>
      <c r="K35" s="108">
        <f t="shared" si="2"/>
        <v>0</v>
      </c>
      <c r="L35" s="109">
        <f t="shared" si="0"/>
        <v>0</v>
      </c>
      <c r="N35" s="323"/>
      <c r="O35" s="169"/>
      <c r="P35" s="169"/>
      <c r="Q35" s="169"/>
      <c r="R35" s="169"/>
      <c r="S35" s="169"/>
      <c r="T35" s="169"/>
      <c r="U35" s="169"/>
      <c r="V35" s="169"/>
      <c r="W35" s="169"/>
      <c r="X35" s="169"/>
    </row>
    <row r="36" spans="2:24" s="90" customFormat="1" ht="12" customHeight="1" x14ac:dyDescent="0.2">
      <c r="B36" s="85"/>
      <c r="C36" s="345"/>
      <c r="D36" s="345"/>
      <c r="E36" s="346"/>
      <c r="F36" s="347"/>
      <c r="G36" s="329"/>
      <c r="H36" s="330"/>
      <c r="I36" s="331"/>
      <c r="J36" s="107">
        <f t="shared" si="1"/>
        <v>0</v>
      </c>
      <c r="K36" s="108">
        <f t="shared" si="2"/>
        <v>0</v>
      </c>
      <c r="L36" s="109">
        <f t="shared" si="0"/>
        <v>0</v>
      </c>
      <c r="N36" s="323"/>
      <c r="O36" s="169"/>
      <c r="P36" s="169"/>
      <c r="Q36" s="169"/>
      <c r="R36" s="169"/>
      <c r="S36" s="169"/>
      <c r="T36" s="169"/>
      <c r="U36" s="169"/>
      <c r="V36" s="169"/>
      <c r="W36" s="169"/>
      <c r="X36" s="169"/>
    </row>
    <row r="37" spans="2:24" s="90" customFormat="1" ht="12" customHeight="1" x14ac:dyDescent="0.2">
      <c r="B37" s="85"/>
      <c r="C37" s="345"/>
      <c r="D37" s="345"/>
      <c r="E37" s="346"/>
      <c r="F37" s="347"/>
      <c r="G37" s="329"/>
      <c r="H37" s="330"/>
      <c r="I37" s="331"/>
      <c r="J37" s="107">
        <f t="shared" si="1"/>
        <v>0</v>
      </c>
      <c r="K37" s="108">
        <f t="shared" si="2"/>
        <v>0</v>
      </c>
      <c r="L37" s="109">
        <f t="shared" si="0"/>
        <v>0</v>
      </c>
      <c r="N37" s="323"/>
      <c r="O37" s="169"/>
      <c r="P37" s="169"/>
      <c r="Q37" s="169"/>
      <c r="R37" s="169"/>
      <c r="S37" s="169"/>
      <c r="T37" s="169"/>
      <c r="U37" s="169"/>
      <c r="V37" s="169"/>
      <c r="W37" s="169"/>
      <c r="X37" s="169"/>
    </row>
    <row r="38" spans="2:24" s="95" customFormat="1" ht="12" customHeight="1" x14ac:dyDescent="0.2">
      <c r="B38" s="85"/>
      <c r="C38" s="345"/>
      <c r="D38" s="345"/>
      <c r="E38" s="346"/>
      <c r="F38" s="347"/>
      <c r="G38" s="329"/>
      <c r="H38" s="330"/>
      <c r="I38" s="331"/>
      <c r="J38" s="107">
        <f t="shared" si="1"/>
        <v>0</v>
      </c>
      <c r="K38" s="108">
        <f t="shared" si="2"/>
        <v>0</v>
      </c>
      <c r="L38" s="109">
        <f t="shared" si="0"/>
        <v>0</v>
      </c>
      <c r="N38" s="323"/>
      <c r="O38" s="168"/>
      <c r="P38" s="168"/>
      <c r="Q38" s="168"/>
      <c r="R38" s="168"/>
      <c r="S38" s="168"/>
      <c r="T38" s="168"/>
      <c r="U38" s="168"/>
      <c r="V38" s="168"/>
      <c r="W38" s="168"/>
      <c r="X38" s="168"/>
    </row>
    <row r="39" spans="2:24" s="95" customFormat="1" ht="12" customHeight="1" x14ac:dyDescent="0.2">
      <c r="B39" s="85"/>
      <c r="C39" s="345"/>
      <c r="D39" s="345"/>
      <c r="E39" s="346"/>
      <c r="F39" s="347"/>
      <c r="G39" s="329"/>
      <c r="H39" s="330"/>
      <c r="I39" s="331"/>
      <c r="J39" s="107">
        <f t="shared" si="1"/>
        <v>0</v>
      </c>
      <c r="K39" s="108">
        <f t="shared" si="2"/>
        <v>0</v>
      </c>
      <c r="L39" s="109">
        <f t="shared" si="0"/>
        <v>0</v>
      </c>
      <c r="N39" s="323"/>
      <c r="O39" s="168"/>
      <c r="P39" s="168"/>
      <c r="Q39" s="168"/>
      <c r="R39" s="168"/>
      <c r="S39" s="168"/>
      <c r="T39" s="168"/>
      <c r="U39" s="168"/>
      <c r="V39" s="168"/>
      <c r="W39" s="168"/>
      <c r="X39" s="168"/>
    </row>
    <row r="40" spans="2:24" s="95" customFormat="1" ht="12" customHeight="1" x14ac:dyDescent="0.2">
      <c r="B40" s="85"/>
      <c r="C40" s="345"/>
      <c r="D40" s="345"/>
      <c r="E40" s="346"/>
      <c r="F40" s="347"/>
      <c r="G40" s="329"/>
      <c r="H40" s="330"/>
      <c r="I40" s="331"/>
      <c r="J40" s="107">
        <f t="shared" si="1"/>
        <v>0</v>
      </c>
      <c r="K40" s="108">
        <f t="shared" si="2"/>
        <v>0</v>
      </c>
      <c r="L40" s="109">
        <f t="shared" si="0"/>
        <v>0</v>
      </c>
      <c r="N40" s="323"/>
      <c r="O40" s="168"/>
      <c r="P40" s="168"/>
      <c r="Q40" s="168"/>
      <c r="R40" s="168"/>
      <c r="S40" s="168"/>
      <c r="T40" s="168"/>
      <c r="U40" s="168"/>
      <c r="V40" s="168"/>
      <c r="W40" s="168"/>
      <c r="X40" s="168"/>
    </row>
    <row r="41" spans="2:24" s="95" customFormat="1" ht="12" customHeight="1" x14ac:dyDescent="0.2">
      <c r="B41" s="85"/>
      <c r="C41" s="345"/>
      <c r="D41" s="345"/>
      <c r="E41" s="346"/>
      <c r="F41" s="347"/>
      <c r="G41" s="329"/>
      <c r="H41" s="330"/>
      <c r="I41" s="331"/>
      <c r="J41" s="107">
        <f t="shared" si="1"/>
        <v>0</v>
      </c>
      <c r="K41" s="108">
        <f t="shared" si="2"/>
        <v>0</v>
      </c>
      <c r="L41" s="109">
        <f t="shared" si="0"/>
        <v>0</v>
      </c>
      <c r="N41" s="323"/>
      <c r="O41" s="168"/>
      <c r="P41" s="168"/>
      <c r="Q41" s="168"/>
      <c r="R41" s="168"/>
      <c r="S41" s="168"/>
      <c r="T41" s="168"/>
      <c r="U41" s="168"/>
      <c r="V41" s="168"/>
      <c r="W41" s="168"/>
      <c r="X41" s="168"/>
    </row>
    <row r="42" spans="2:24" s="95" customFormat="1" ht="12" customHeight="1" x14ac:dyDescent="0.2">
      <c r="B42" s="85"/>
      <c r="C42" s="345"/>
      <c r="D42" s="345"/>
      <c r="E42" s="346"/>
      <c r="F42" s="347"/>
      <c r="G42" s="329"/>
      <c r="H42" s="330"/>
      <c r="I42" s="331"/>
      <c r="J42" s="107">
        <f t="shared" si="1"/>
        <v>0</v>
      </c>
      <c r="K42" s="108">
        <f t="shared" si="2"/>
        <v>0</v>
      </c>
      <c r="L42" s="109">
        <f t="shared" si="0"/>
        <v>0</v>
      </c>
      <c r="N42" s="323"/>
      <c r="O42" s="168"/>
      <c r="P42" s="168"/>
      <c r="Q42" s="168"/>
      <c r="R42" s="168"/>
      <c r="S42" s="168"/>
      <c r="T42" s="168"/>
      <c r="U42" s="168"/>
      <c r="V42" s="168"/>
      <c r="W42" s="168"/>
      <c r="X42" s="168"/>
    </row>
    <row r="43" spans="2:24" s="95" customFormat="1" ht="12" customHeight="1" x14ac:dyDescent="0.2">
      <c r="B43" s="85"/>
      <c r="C43" s="345"/>
      <c r="D43" s="345"/>
      <c r="E43" s="346"/>
      <c r="F43" s="347"/>
      <c r="G43" s="329"/>
      <c r="H43" s="330"/>
      <c r="I43" s="331"/>
      <c r="J43" s="107">
        <f t="shared" si="1"/>
        <v>0</v>
      </c>
      <c r="K43" s="108">
        <f t="shared" si="2"/>
        <v>0</v>
      </c>
      <c r="L43" s="109">
        <f t="shared" si="0"/>
        <v>0</v>
      </c>
      <c r="N43" s="323"/>
      <c r="O43" s="168"/>
      <c r="P43" s="168"/>
      <c r="Q43" s="168"/>
      <c r="R43" s="168"/>
      <c r="S43" s="168"/>
      <c r="T43" s="168"/>
      <c r="U43" s="168"/>
      <c r="V43" s="168"/>
      <c r="W43" s="168"/>
      <c r="X43" s="168"/>
    </row>
    <row r="44" spans="2:24" s="95" customFormat="1" ht="12" customHeight="1" x14ac:dyDescent="0.2">
      <c r="B44" s="85"/>
      <c r="C44" s="345"/>
      <c r="D44" s="345"/>
      <c r="E44" s="346"/>
      <c r="F44" s="347"/>
      <c r="G44" s="329"/>
      <c r="H44" s="330"/>
      <c r="I44" s="331"/>
      <c r="J44" s="107">
        <f t="shared" si="1"/>
        <v>0</v>
      </c>
      <c r="K44" s="108">
        <f t="shared" si="2"/>
        <v>0</v>
      </c>
      <c r="L44" s="109">
        <f t="shared" si="0"/>
        <v>0</v>
      </c>
      <c r="N44" s="323"/>
      <c r="O44" s="168"/>
      <c r="P44" s="168"/>
      <c r="Q44" s="168"/>
      <c r="R44" s="168"/>
      <c r="S44" s="168"/>
      <c r="T44" s="168"/>
      <c r="U44" s="168"/>
      <c r="V44" s="168"/>
      <c r="W44" s="168"/>
      <c r="X44" s="168"/>
    </row>
    <row r="45" spans="2:24" s="95" customFormat="1" ht="12" customHeight="1" x14ac:dyDescent="0.2">
      <c r="B45" s="85"/>
      <c r="C45" s="345"/>
      <c r="D45" s="345"/>
      <c r="E45" s="346"/>
      <c r="F45" s="347"/>
      <c r="G45" s="329"/>
      <c r="H45" s="330"/>
      <c r="I45" s="331"/>
      <c r="J45" s="107">
        <f t="shared" si="1"/>
        <v>0</v>
      </c>
      <c r="K45" s="108">
        <f t="shared" si="2"/>
        <v>0</v>
      </c>
      <c r="L45" s="109">
        <f t="shared" si="0"/>
        <v>0</v>
      </c>
      <c r="N45" s="323"/>
      <c r="O45" s="168"/>
      <c r="P45" s="168"/>
      <c r="Q45" s="168"/>
      <c r="R45" s="168"/>
      <c r="S45" s="168"/>
      <c r="T45" s="168"/>
      <c r="U45" s="168"/>
      <c r="V45" s="168"/>
      <c r="W45" s="168"/>
      <c r="X45" s="168"/>
    </row>
    <row r="46" spans="2:24" s="95" customFormat="1" ht="12" customHeight="1" x14ac:dyDescent="0.2">
      <c r="B46" s="85"/>
      <c r="C46" s="345"/>
      <c r="D46" s="345"/>
      <c r="E46" s="346"/>
      <c r="F46" s="347"/>
      <c r="G46" s="329"/>
      <c r="H46" s="330"/>
      <c r="I46" s="331"/>
      <c r="J46" s="107">
        <f t="shared" si="1"/>
        <v>0</v>
      </c>
      <c r="K46" s="108">
        <f t="shared" si="2"/>
        <v>0</v>
      </c>
      <c r="L46" s="109">
        <f t="shared" si="0"/>
        <v>0</v>
      </c>
      <c r="N46" s="323"/>
      <c r="O46" s="168"/>
      <c r="P46" s="168"/>
      <c r="Q46" s="168"/>
      <c r="R46" s="168"/>
      <c r="S46" s="168"/>
      <c r="T46" s="168"/>
      <c r="U46" s="168"/>
      <c r="V46" s="168"/>
      <c r="W46" s="168"/>
      <c r="X46" s="168"/>
    </row>
    <row r="47" spans="2:24" s="95" customFormat="1" ht="12" customHeight="1" x14ac:dyDescent="0.2">
      <c r="B47" s="85"/>
      <c r="C47" s="345"/>
      <c r="D47" s="345"/>
      <c r="E47" s="346"/>
      <c r="F47" s="347"/>
      <c r="G47" s="329"/>
      <c r="H47" s="330"/>
      <c r="I47" s="331"/>
      <c r="J47" s="107">
        <f t="shared" si="1"/>
        <v>0</v>
      </c>
      <c r="K47" s="108">
        <f t="shared" si="2"/>
        <v>0</v>
      </c>
      <c r="L47" s="109">
        <f t="shared" si="0"/>
        <v>0</v>
      </c>
      <c r="N47" s="323"/>
      <c r="O47" s="168"/>
      <c r="P47" s="168"/>
      <c r="Q47" s="168"/>
      <c r="R47" s="168"/>
      <c r="S47" s="168"/>
      <c r="T47" s="168"/>
      <c r="U47" s="168"/>
      <c r="V47" s="168"/>
      <c r="W47" s="168"/>
      <c r="X47" s="168"/>
    </row>
    <row r="48" spans="2:24" s="95" customFormat="1" ht="12" customHeight="1" x14ac:dyDescent="0.2">
      <c r="B48" s="85"/>
      <c r="C48" s="345"/>
      <c r="D48" s="345"/>
      <c r="E48" s="346"/>
      <c r="F48" s="347"/>
      <c r="G48" s="329"/>
      <c r="H48" s="330"/>
      <c r="I48" s="331"/>
      <c r="J48" s="107">
        <f t="shared" si="1"/>
        <v>0</v>
      </c>
      <c r="K48" s="108">
        <f t="shared" si="2"/>
        <v>0</v>
      </c>
      <c r="L48" s="109">
        <f t="shared" si="0"/>
        <v>0</v>
      </c>
      <c r="N48" s="323"/>
      <c r="O48" s="168"/>
      <c r="P48" s="168"/>
      <c r="Q48" s="168"/>
      <c r="R48" s="168"/>
      <c r="S48" s="168"/>
      <c r="T48" s="168"/>
      <c r="U48" s="168"/>
      <c r="V48" s="168"/>
      <c r="W48" s="168"/>
      <c r="X48" s="168"/>
    </row>
    <row r="49" spans="2:24" s="95" customFormat="1" ht="12" customHeight="1" x14ac:dyDescent="0.2">
      <c r="B49" s="85"/>
      <c r="C49" s="345"/>
      <c r="D49" s="345"/>
      <c r="E49" s="346"/>
      <c r="F49" s="347"/>
      <c r="G49" s="329"/>
      <c r="H49" s="330"/>
      <c r="I49" s="331"/>
      <c r="J49" s="107">
        <f t="shared" si="1"/>
        <v>0</v>
      </c>
      <c r="K49" s="108">
        <f t="shared" si="2"/>
        <v>0</v>
      </c>
      <c r="L49" s="109">
        <f t="shared" si="0"/>
        <v>0</v>
      </c>
      <c r="N49" s="323"/>
      <c r="O49" s="168"/>
      <c r="P49" s="168"/>
      <c r="Q49" s="168"/>
      <c r="R49" s="168"/>
      <c r="S49" s="168"/>
      <c r="T49" s="168"/>
      <c r="U49" s="168"/>
      <c r="V49" s="168"/>
      <c r="W49" s="168"/>
      <c r="X49" s="168"/>
    </row>
    <row r="50" spans="2:24" s="95" customFormat="1" ht="12" customHeight="1" x14ac:dyDescent="0.2">
      <c r="B50" s="85"/>
      <c r="C50" s="345"/>
      <c r="D50" s="345"/>
      <c r="E50" s="346"/>
      <c r="F50" s="347"/>
      <c r="G50" s="329"/>
      <c r="H50" s="330"/>
      <c r="I50" s="331"/>
      <c r="J50" s="107">
        <f t="shared" si="1"/>
        <v>0</v>
      </c>
      <c r="K50" s="108">
        <f t="shared" si="2"/>
        <v>0</v>
      </c>
      <c r="L50" s="109">
        <f t="shared" si="0"/>
        <v>0</v>
      </c>
      <c r="N50" s="323"/>
      <c r="O50" s="168"/>
      <c r="P50" s="168"/>
      <c r="Q50" s="168"/>
      <c r="R50" s="168"/>
      <c r="S50" s="168"/>
      <c r="T50" s="168"/>
      <c r="U50" s="168"/>
      <c r="V50" s="168"/>
      <c r="W50" s="168"/>
      <c r="X50" s="168"/>
    </row>
    <row r="51" spans="2:24" s="95" customFormat="1" ht="12" customHeight="1" x14ac:dyDescent="0.2">
      <c r="B51" s="85"/>
      <c r="C51" s="345"/>
      <c r="D51" s="345"/>
      <c r="E51" s="346"/>
      <c r="F51" s="347"/>
      <c r="G51" s="329"/>
      <c r="H51" s="330"/>
      <c r="I51" s="331"/>
      <c r="J51" s="107">
        <f t="shared" si="1"/>
        <v>0</v>
      </c>
      <c r="K51" s="108">
        <f t="shared" si="2"/>
        <v>0</v>
      </c>
      <c r="L51" s="109">
        <f t="shared" si="0"/>
        <v>0</v>
      </c>
      <c r="N51" s="323"/>
      <c r="O51" s="168"/>
      <c r="P51" s="168"/>
      <c r="Q51" s="168"/>
      <c r="R51" s="168"/>
      <c r="S51" s="168"/>
      <c r="T51" s="168"/>
      <c r="U51" s="168"/>
      <c r="V51" s="168"/>
      <c r="W51" s="168"/>
      <c r="X51" s="168"/>
    </row>
    <row r="52" spans="2:24" s="95" customFormat="1" ht="12" customHeight="1" x14ac:dyDescent="0.2">
      <c r="B52" s="85"/>
      <c r="C52" s="345"/>
      <c r="D52" s="345"/>
      <c r="E52" s="346"/>
      <c r="F52" s="347"/>
      <c r="G52" s="329"/>
      <c r="H52" s="330"/>
      <c r="I52" s="331"/>
      <c r="J52" s="107">
        <f t="shared" si="1"/>
        <v>0</v>
      </c>
      <c r="K52" s="108">
        <f t="shared" si="2"/>
        <v>0</v>
      </c>
      <c r="L52" s="109">
        <f t="shared" si="0"/>
        <v>0</v>
      </c>
      <c r="N52" s="323"/>
      <c r="O52" s="168"/>
      <c r="P52" s="168"/>
      <c r="Q52" s="168"/>
      <c r="R52" s="168"/>
      <c r="S52" s="168"/>
      <c r="T52" s="168"/>
      <c r="U52" s="168"/>
      <c r="V52" s="168"/>
      <c r="W52" s="168"/>
      <c r="X52" s="168"/>
    </row>
    <row r="53" spans="2:24" s="95" customFormat="1" ht="12" customHeight="1" x14ac:dyDescent="0.2">
      <c r="B53" s="85"/>
      <c r="C53" s="345"/>
      <c r="D53" s="345"/>
      <c r="E53" s="346"/>
      <c r="F53" s="347"/>
      <c r="G53" s="329"/>
      <c r="H53" s="330"/>
      <c r="I53" s="331"/>
      <c r="J53" s="107">
        <f t="shared" si="1"/>
        <v>0</v>
      </c>
      <c r="K53" s="108">
        <f t="shared" si="2"/>
        <v>0</v>
      </c>
      <c r="L53" s="109">
        <f t="shared" si="0"/>
        <v>0</v>
      </c>
      <c r="N53" s="323"/>
      <c r="O53" s="168"/>
      <c r="P53" s="168"/>
      <c r="Q53" s="168"/>
      <c r="R53" s="168"/>
      <c r="S53" s="168"/>
      <c r="T53" s="168"/>
      <c r="U53" s="168"/>
      <c r="V53" s="168"/>
      <c r="W53" s="168"/>
      <c r="X53" s="168"/>
    </row>
    <row r="54" spans="2:24" s="95" customFormat="1" ht="12" customHeight="1" x14ac:dyDescent="0.2">
      <c r="B54" s="85"/>
      <c r="C54" s="345"/>
      <c r="D54" s="345"/>
      <c r="E54" s="346"/>
      <c r="F54" s="347"/>
      <c r="G54" s="329"/>
      <c r="H54" s="330"/>
      <c r="I54" s="331"/>
      <c r="J54" s="107">
        <f t="shared" si="1"/>
        <v>0</v>
      </c>
      <c r="K54" s="108">
        <f t="shared" si="2"/>
        <v>0</v>
      </c>
      <c r="L54" s="109">
        <f t="shared" si="0"/>
        <v>0</v>
      </c>
      <c r="N54" s="323"/>
      <c r="O54" s="168"/>
      <c r="P54" s="168"/>
      <c r="Q54" s="168"/>
      <c r="R54" s="168"/>
      <c r="S54" s="168"/>
      <c r="T54" s="168"/>
      <c r="U54" s="168"/>
      <c r="V54" s="168"/>
      <c r="W54" s="168"/>
      <c r="X54" s="168"/>
    </row>
    <row r="55" spans="2:24" s="95" customFormat="1" ht="12" customHeight="1" x14ac:dyDescent="0.2">
      <c r="B55" s="85"/>
      <c r="C55" s="345"/>
      <c r="D55" s="345"/>
      <c r="E55" s="346"/>
      <c r="F55" s="347"/>
      <c r="G55" s="329"/>
      <c r="H55" s="330"/>
      <c r="I55" s="331"/>
      <c r="J55" s="107">
        <f t="shared" si="1"/>
        <v>0</v>
      </c>
      <c r="K55" s="108">
        <f t="shared" si="2"/>
        <v>0</v>
      </c>
      <c r="L55" s="109">
        <f t="shared" si="0"/>
        <v>0</v>
      </c>
      <c r="N55" s="323"/>
      <c r="O55" s="168"/>
      <c r="P55" s="168"/>
      <c r="Q55" s="168"/>
      <c r="R55" s="168"/>
      <c r="S55" s="168"/>
      <c r="T55" s="168"/>
      <c r="U55" s="168"/>
      <c r="V55" s="168"/>
      <c r="W55" s="168"/>
      <c r="X55" s="168"/>
    </row>
    <row r="56" spans="2:24" s="95" customFormat="1" ht="12" customHeight="1" x14ac:dyDescent="0.2">
      <c r="B56" s="85"/>
      <c r="C56" s="345"/>
      <c r="D56" s="345"/>
      <c r="E56" s="346"/>
      <c r="F56" s="347"/>
      <c r="G56" s="329"/>
      <c r="H56" s="330"/>
      <c r="I56" s="331"/>
      <c r="J56" s="107">
        <f t="shared" si="1"/>
        <v>0</v>
      </c>
      <c r="K56" s="108">
        <f t="shared" si="2"/>
        <v>0</v>
      </c>
      <c r="L56" s="109">
        <f t="shared" si="0"/>
        <v>0</v>
      </c>
      <c r="N56" s="323"/>
      <c r="O56" s="168"/>
      <c r="P56" s="168"/>
      <c r="Q56" s="168"/>
      <c r="R56" s="168"/>
      <c r="S56" s="168"/>
      <c r="T56" s="168"/>
      <c r="U56" s="168"/>
      <c r="V56" s="168"/>
      <c r="W56" s="168"/>
      <c r="X56" s="168"/>
    </row>
    <row r="57" spans="2:24" s="95" customFormat="1" ht="12" customHeight="1" x14ac:dyDescent="0.2">
      <c r="B57" s="85"/>
      <c r="C57" s="345"/>
      <c r="D57" s="345"/>
      <c r="E57" s="346"/>
      <c r="F57" s="347"/>
      <c r="G57" s="329"/>
      <c r="H57" s="330"/>
      <c r="I57" s="331"/>
      <c r="J57" s="107">
        <f t="shared" si="1"/>
        <v>0</v>
      </c>
      <c r="K57" s="108">
        <f t="shared" si="2"/>
        <v>0</v>
      </c>
      <c r="L57" s="109">
        <f t="shared" si="0"/>
        <v>0</v>
      </c>
      <c r="N57" s="323"/>
      <c r="O57" s="168"/>
      <c r="P57" s="168"/>
      <c r="Q57" s="168"/>
      <c r="R57" s="168"/>
      <c r="S57" s="168"/>
      <c r="T57" s="168"/>
      <c r="U57" s="168"/>
      <c r="V57" s="168"/>
      <c r="W57" s="168"/>
      <c r="X57" s="168"/>
    </row>
    <row r="58" spans="2:24" s="90" customFormat="1" ht="12" customHeight="1" x14ac:dyDescent="0.2">
      <c r="B58" s="85"/>
      <c r="C58" s="345"/>
      <c r="D58" s="345"/>
      <c r="E58" s="346"/>
      <c r="F58" s="347"/>
      <c r="G58" s="329"/>
      <c r="H58" s="330"/>
      <c r="I58" s="331"/>
      <c r="J58" s="107">
        <f t="shared" si="1"/>
        <v>0</v>
      </c>
      <c r="K58" s="108">
        <f t="shared" si="2"/>
        <v>0</v>
      </c>
      <c r="L58" s="109">
        <f t="shared" si="0"/>
        <v>0</v>
      </c>
      <c r="N58" s="323"/>
      <c r="O58" s="169"/>
      <c r="P58" s="169"/>
      <c r="Q58" s="169"/>
      <c r="R58" s="169"/>
      <c r="S58" s="169"/>
      <c r="T58" s="169"/>
      <c r="U58" s="169"/>
      <c r="V58" s="169"/>
      <c r="W58" s="169"/>
      <c r="X58" s="169"/>
    </row>
    <row r="59" spans="2:24" s="90" customFormat="1" ht="12" customHeight="1" x14ac:dyDescent="0.2">
      <c r="B59" s="85"/>
      <c r="C59" s="345"/>
      <c r="D59" s="345"/>
      <c r="E59" s="346"/>
      <c r="F59" s="347"/>
      <c r="G59" s="329"/>
      <c r="H59" s="330"/>
      <c r="I59" s="331"/>
      <c r="J59" s="107">
        <f t="shared" si="1"/>
        <v>0</v>
      </c>
      <c r="K59" s="108">
        <f t="shared" si="2"/>
        <v>0</v>
      </c>
      <c r="L59" s="109">
        <f t="shared" si="0"/>
        <v>0</v>
      </c>
      <c r="N59" s="323"/>
      <c r="O59" s="169"/>
      <c r="P59" s="169"/>
      <c r="Q59" s="169"/>
      <c r="R59" s="169"/>
      <c r="S59" s="169"/>
      <c r="T59" s="169"/>
      <c r="U59" s="169"/>
      <c r="V59" s="169"/>
      <c r="W59" s="169"/>
      <c r="X59" s="169"/>
    </row>
    <row r="60" spans="2:24" s="90" customFormat="1" ht="12" customHeight="1" x14ac:dyDescent="0.2">
      <c r="B60" s="85"/>
      <c r="C60" s="345"/>
      <c r="D60" s="345"/>
      <c r="E60" s="346"/>
      <c r="F60" s="347"/>
      <c r="G60" s="329"/>
      <c r="H60" s="330"/>
      <c r="I60" s="331"/>
      <c r="J60" s="107">
        <f t="shared" si="1"/>
        <v>0</v>
      </c>
      <c r="K60" s="108">
        <f t="shared" si="2"/>
        <v>0</v>
      </c>
      <c r="L60" s="109">
        <f t="shared" si="0"/>
        <v>0</v>
      </c>
      <c r="N60" s="323"/>
      <c r="O60" s="169"/>
      <c r="P60" s="169"/>
      <c r="Q60" s="169"/>
      <c r="R60" s="169"/>
      <c r="S60" s="169"/>
      <c r="T60" s="169"/>
      <c r="U60" s="169"/>
      <c r="V60" s="169"/>
      <c r="W60" s="169"/>
      <c r="X60" s="169"/>
    </row>
    <row r="61" spans="2:24" s="90" customFormat="1" ht="12" customHeight="1" x14ac:dyDescent="0.2">
      <c r="B61" s="85"/>
      <c r="C61" s="345"/>
      <c r="D61" s="345"/>
      <c r="E61" s="346"/>
      <c r="F61" s="347"/>
      <c r="G61" s="329"/>
      <c r="H61" s="330"/>
      <c r="I61" s="331"/>
      <c r="J61" s="107">
        <f t="shared" si="1"/>
        <v>0</v>
      </c>
      <c r="K61" s="108">
        <f t="shared" si="2"/>
        <v>0</v>
      </c>
      <c r="L61" s="109">
        <f t="shared" si="0"/>
        <v>0</v>
      </c>
      <c r="N61" s="323"/>
      <c r="O61" s="169"/>
      <c r="P61" s="169"/>
      <c r="Q61" s="169"/>
      <c r="R61" s="169"/>
      <c r="S61" s="169"/>
      <c r="T61" s="169"/>
      <c r="U61" s="169"/>
      <c r="V61" s="169"/>
      <c r="W61" s="169"/>
      <c r="X61" s="169"/>
    </row>
    <row r="62" spans="2:24" s="90" customFormat="1" ht="12" customHeight="1" x14ac:dyDescent="0.2">
      <c r="B62" s="85"/>
      <c r="C62" s="345"/>
      <c r="D62" s="345"/>
      <c r="E62" s="346"/>
      <c r="F62" s="347"/>
      <c r="G62" s="329"/>
      <c r="H62" s="330"/>
      <c r="I62" s="331"/>
      <c r="J62" s="107">
        <f t="shared" si="1"/>
        <v>0</v>
      </c>
      <c r="K62" s="108">
        <f t="shared" si="2"/>
        <v>0</v>
      </c>
      <c r="L62" s="109">
        <f t="shared" si="0"/>
        <v>0</v>
      </c>
      <c r="N62" s="323"/>
      <c r="O62" s="169"/>
      <c r="P62" s="169"/>
      <c r="Q62" s="169"/>
      <c r="R62" s="169"/>
      <c r="S62" s="169"/>
      <c r="T62" s="169"/>
      <c r="U62" s="169"/>
      <c r="V62" s="169"/>
      <c r="W62" s="169"/>
      <c r="X62" s="169"/>
    </row>
    <row r="63" spans="2:24" s="95" customFormat="1" ht="12" customHeight="1" x14ac:dyDescent="0.2">
      <c r="B63" s="85"/>
      <c r="C63" s="345"/>
      <c r="D63" s="345"/>
      <c r="E63" s="346"/>
      <c r="F63" s="347"/>
      <c r="G63" s="329"/>
      <c r="H63" s="330"/>
      <c r="I63" s="331"/>
      <c r="J63" s="107">
        <f t="shared" si="1"/>
        <v>0</v>
      </c>
      <c r="K63" s="108">
        <f t="shared" si="2"/>
        <v>0</v>
      </c>
      <c r="L63" s="109">
        <f t="shared" si="0"/>
        <v>0</v>
      </c>
      <c r="N63" s="323"/>
      <c r="O63" s="168"/>
      <c r="P63" s="168"/>
      <c r="Q63" s="168"/>
      <c r="R63" s="168"/>
      <c r="S63" s="168"/>
      <c r="T63" s="168"/>
      <c r="U63" s="168"/>
      <c r="V63" s="168"/>
      <c r="W63" s="168"/>
      <c r="X63" s="168"/>
    </row>
    <row r="64" spans="2:24" s="95" customFormat="1" ht="12" customHeight="1" x14ac:dyDescent="0.2">
      <c r="B64" s="85"/>
      <c r="C64" s="345"/>
      <c r="D64" s="345"/>
      <c r="E64" s="346"/>
      <c r="F64" s="347"/>
      <c r="G64" s="329"/>
      <c r="H64" s="330"/>
      <c r="I64" s="331"/>
      <c r="J64" s="107">
        <f t="shared" si="1"/>
        <v>0</v>
      </c>
      <c r="K64" s="108">
        <f t="shared" si="2"/>
        <v>0</v>
      </c>
      <c r="L64" s="109">
        <f t="shared" si="0"/>
        <v>0</v>
      </c>
      <c r="N64" s="323"/>
      <c r="O64" s="168"/>
      <c r="P64" s="168"/>
      <c r="Q64" s="168"/>
      <c r="R64" s="168"/>
      <c r="S64" s="168"/>
      <c r="T64" s="168"/>
      <c r="U64" s="168"/>
      <c r="V64" s="168"/>
      <c r="W64" s="168"/>
      <c r="X64" s="168"/>
    </row>
    <row r="65" spans="2:24" s="95" customFormat="1" ht="12" customHeight="1" x14ac:dyDescent="0.2">
      <c r="B65" s="85"/>
      <c r="C65" s="345"/>
      <c r="D65" s="345"/>
      <c r="E65" s="346"/>
      <c r="F65" s="347"/>
      <c r="G65" s="329"/>
      <c r="H65" s="330"/>
      <c r="I65" s="331"/>
      <c r="J65" s="107">
        <f t="shared" si="1"/>
        <v>0</v>
      </c>
      <c r="K65" s="108">
        <f t="shared" si="2"/>
        <v>0</v>
      </c>
      <c r="L65" s="109">
        <f t="shared" si="0"/>
        <v>0</v>
      </c>
      <c r="N65" s="323"/>
      <c r="O65" s="168"/>
      <c r="P65" s="168"/>
      <c r="Q65" s="168"/>
      <c r="R65" s="168"/>
      <c r="S65" s="168"/>
      <c r="T65" s="168"/>
      <c r="U65" s="168"/>
      <c r="V65" s="168"/>
      <c r="W65" s="168"/>
      <c r="X65" s="168"/>
    </row>
    <row r="66" spans="2:24" s="95" customFormat="1" ht="12" customHeight="1" x14ac:dyDescent="0.2">
      <c r="B66" s="85"/>
      <c r="C66" s="345"/>
      <c r="D66" s="345"/>
      <c r="E66" s="346"/>
      <c r="F66" s="347"/>
      <c r="G66" s="329"/>
      <c r="H66" s="330"/>
      <c r="I66" s="331"/>
      <c r="J66" s="107">
        <f t="shared" si="1"/>
        <v>0</v>
      </c>
      <c r="K66" s="108">
        <f t="shared" si="2"/>
        <v>0</v>
      </c>
      <c r="L66" s="109">
        <f t="shared" si="0"/>
        <v>0</v>
      </c>
      <c r="N66" s="323"/>
      <c r="O66" s="168"/>
      <c r="P66" s="168"/>
      <c r="Q66" s="168"/>
      <c r="R66" s="168"/>
      <c r="S66" s="168"/>
      <c r="T66" s="168"/>
      <c r="U66" s="168"/>
      <c r="V66" s="168"/>
      <c r="W66" s="168"/>
      <c r="X66" s="168"/>
    </row>
    <row r="67" spans="2:24" s="95" customFormat="1" ht="12" customHeight="1" x14ac:dyDescent="0.2">
      <c r="B67" s="85"/>
      <c r="C67" s="345"/>
      <c r="D67" s="345"/>
      <c r="E67" s="346"/>
      <c r="F67" s="347"/>
      <c r="G67" s="329"/>
      <c r="H67" s="330"/>
      <c r="I67" s="331"/>
      <c r="J67" s="107">
        <f t="shared" si="1"/>
        <v>0</v>
      </c>
      <c r="K67" s="108">
        <f t="shared" si="2"/>
        <v>0</v>
      </c>
      <c r="L67" s="109">
        <f t="shared" si="0"/>
        <v>0</v>
      </c>
      <c r="N67" s="323"/>
      <c r="O67" s="168"/>
      <c r="P67" s="168"/>
      <c r="Q67" s="168"/>
      <c r="R67" s="168"/>
      <c r="S67" s="168"/>
      <c r="T67" s="168"/>
      <c r="U67" s="168"/>
      <c r="V67" s="168"/>
      <c r="W67" s="168"/>
      <c r="X67" s="168"/>
    </row>
    <row r="68" spans="2:24" s="95" customFormat="1" ht="12" customHeight="1" x14ac:dyDescent="0.2">
      <c r="B68" s="85"/>
      <c r="C68" s="345"/>
      <c r="D68" s="345"/>
      <c r="E68" s="346"/>
      <c r="F68" s="347"/>
      <c r="G68" s="329"/>
      <c r="H68" s="330"/>
      <c r="I68" s="331"/>
      <c r="J68" s="107">
        <f t="shared" si="1"/>
        <v>0</v>
      </c>
      <c r="K68" s="108">
        <f t="shared" si="2"/>
        <v>0</v>
      </c>
      <c r="L68" s="109">
        <f t="shared" si="0"/>
        <v>0</v>
      </c>
      <c r="N68" s="323"/>
      <c r="O68" s="168"/>
      <c r="P68" s="168"/>
      <c r="Q68" s="168"/>
      <c r="R68" s="168"/>
      <c r="S68" s="168"/>
      <c r="T68" s="168"/>
      <c r="U68" s="168"/>
      <c r="V68" s="168"/>
      <c r="W68" s="168"/>
      <c r="X68" s="168"/>
    </row>
    <row r="69" spans="2:24" s="95" customFormat="1" ht="12" customHeight="1" x14ac:dyDescent="0.2">
      <c r="B69" s="85"/>
      <c r="C69" s="345"/>
      <c r="D69" s="345"/>
      <c r="E69" s="346"/>
      <c r="F69" s="347"/>
      <c r="G69" s="329"/>
      <c r="H69" s="330"/>
      <c r="I69" s="331"/>
      <c r="J69" s="107">
        <f t="shared" si="1"/>
        <v>0</v>
      </c>
      <c r="K69" s="108">
        <f t="shared" si="2"/>
        <v>0</v>
      </c>
      <c r="L69" s="109">
        <f t="shared" si="0"/>
        <v>0</v>
      </c>
      <c r="N69" s="323"/>
      <c r="O69" s="168"/>
      <c r="P69" s="168"/>
      <c r="Q69" s="168"/>
      <c r="R69" s="168"/>
      <c r="S69" s="168"/>
      <c r="T69" s="168"/>
      <c r="U69" s="168"/>
      <c r="V69" s="168"/>
      <c r="W69" s="168"/>
      <c r="X69" s="168"/>
    </row>
    <row r="70" spans="2:24" s="95" customFormat="1" ht="12" customHeight="1" x14ac:dyDescent="0.2">
      <c r="B70" s="85"/>
      <c r="C70" s="345"/>
      <c r="D70" s="345"/>
      <c r="E70" s="346"/>
      <c r="F70" s="347"/>
      <c r="G70" s="329"/>
      <c r="H70" s="330"/>
      <c r="I70" s="331"/>
      <c r="J70" s="107">
        <f t="shared" si="1"/>
        <v>0</v>
      </c>
      <c r="K70" s="108">
        <f t="shared" si="2"/>
        <v>0</v>
      </c>
      <c r="L70" s="109">
        <f t="shared" si="0"/>
        <v>0</v>
      </c>
      <c r="N70" s="323"/>
      <c r="O70" s="168"/>
      <c r="P70" s="168"/>
      <c r="Q70" s="168"/>
      <c r="R70" s="168"/>
      <c r="S70" s="168"/>
      <c r="T70" s="168"/>
      <c r="U70" s="168"/>
      <c r="V70" s="168"/>
      <c r="W70" s="168"/>
      <c r="X70" s="168"/>
    </row>
    <row r="71" spans="2:24" s="95" customFormat="1" ht="12" customHeight="1" x14ac:dyDescent="0.2">
      <c r="B71" s="85"/>
      <c r="C71" s="345"/>
      <c r="D71" s="345"/>
      <c r="E71" s="346"/>
      <c r="F71" s="347"/>
      <c r="G71" s="329"/>
      <c r="H71" s="330"/>
      <c r="I71" s="331"/>
      <c r="J71" s="107">
        <f t="shared" si="1"/>
        <v>0</v>
      </c>
      <c r="K71" s="108">
        <f t="shared" si="2"/>
        <v>0</v>
      </c>
      <c r="L71" s="109">
        <f t="shared" si="0"/>
        <v>0</v>
      </c>
      <c r="N71" s="323"/>
      <c r="O71" s="168"/>
      <c r="P71" s="168"/>
      <c r="Q71" s="168"/>
      <c r="R71" s="168"/>
      <c r="S71" s="168"/>
      <c r="T71" s="168"/>
      <c r="U71" s="168"/>
      <c r="V71" s="168"/>
      <c r="W71" s="168"/>
      <c r="X71" s="168"/>
    </row>
    <row r="72" spans="2:24" s="95" customFormat="1" ht="12" customHeight="1" x14ac:dyDescent="0.2">
      <c r="B72" s="85"/>
      <c r="C72" s="345"/>
      <c r="D72" s="345"/>
      <c r="E72" s="346"/>
      <c r="F72" s="347"/>
      <c r="G72" s="329"/>
      <c r="H72" s="330"/>
      <c r="I72" s="331"/>
      <c r="J72" s="107">
        <f t="shared" si="1"/>
        <v>0</v>
      </c>
      <c r="K72" s="108">
        <f t="shared" si="2"/>
        <v>0</v>
      </c>
      <c r="L72" s="109">
        <f t="shared" si="0"/>
        <v>0</v>
      </c>
      <c r="N72" s="323"/>
      <c r="O72" s="168"/>
      <c r="P72" s="168"/>
      <c r="Q72" s="168"/>
      <c r="R72" s="168"/>
      <c r="S72" s="168"/>
      <c r="T72" s="168"/>
      <c r="U72" s="168"/>
      <c r="V72" s="168"/>
      <c r="W72" s="168"/>
      <c r="X72" s="168"/>
    </row>
    <row r="73" spans="2:24" s="95" customFormat="1" ht="12" customHeight="1" x14ac:dyDescent="0.2">
      <c r="B73" s="85"/>
      <c r="C73" s="345"/>
      <c r="D73" s="345"/>
      <c r="E73" s="346"/>
      <c r="F73" s="347"/>
      <c r="G73" s="329"/>
      <c r="H73" s="330"/>
      <c r="I73" s="331"/>
      <c r="J73" s="107">
        <f t="shared" si="1"/>
        <v>0</v>
      </c>
      <c r="K73" s="108">
        <f t="shared" si="2"/>
        <v>0</v>
      </c>
      <c r="L73" s="109">
        <f t="shared" si="0"/>
        <v>0</v>
      </c>
      <c r="N73" s="323"/>
      <c r="O73" s="168"/>
      <c r="P73" s="168"/>
      <c r="Q73" s="168"/>
      <c r="R73" s="168"/>
      <c r="S73" s="168"/>
      <c r="T73" s="168"/>
      <c r="U73" s="168"/>
      <c r="V73" s="168"/>
      <c r="W73" s="168"/>
      <c r="X73" s="168"/>
    </row>
    <row r="74" spans="2:24" s="95" customFormat="1" ht="12" customHeight="1" x14ac:dyDescent="0.2">
      <c r="B74" s="85"/>
      <c r="C74" s="345"/>
      <c r="D74" s="345"/>
      <c r="E74" s="346"/>
      <c r="F74" s="347"/>
      <c r="G74" s="329"/>
      <c r="H74" s="330"/>
      <c r="I74" s="331"/>
      <c r="J74" s="107">
        <f t="shared" ref="J74:J91" si="3">+G74*E74</f>
        <v>0</v>
      </c>
      <c r="K74" s="108">
        <f t="shared" ref="K74:K91" si="4">+I74*E74</f>
        <v>0</v>
      </c>
      <c r="L74" s="109">
        <f t="shared" ref="L74:L91" si="5">(H74+I74)*E74</f>
        <v>0</v>
      </c>
      <c r="N74" s="323"/>
      <c r="O74" s="168"/>
      <c r="P74" s="168"/>
      <c r="Q74" s="168"/>
      <c r="R74" s="168"/>
      <c r="S74" s="168"/>
      <c r="T74" s="168"/>
      <c r="U74" s="168"/>
      <c r="V74" s="168"/>
      <c r="W74" s="168"/>
      <c r="X74" s="168"/>
    </row>
    <row r="75" spans="2:24" s="95" customFormat="1" ht="12" customHeight="1" x14ac:dyDescent="0.2">
      <c r="B75" s="85"/>
      <c r="C75" s="345"/>
      <c r="D75" s="345"/>
      <c r="E75" s="346"/>
      <c r="F75" s="347"/>
      <c r="G75" s="329"/>
      <c r="H75" s="330"/>
      <c r="I75" s="331"/>
      <c r="J75" s="107">
        <f t="shared" si="3"/>
        <v>0</v>
      </c>
      <c r="K75" s="108">
        <f t="shared" si="4"/>
        <v>0</v>
      </c>
      <c r="L75" s="109">
        <f t="shared" si="5"/>
        <v>0</v>
      </c>
      <c r="N75" s="323"/>
      <c r="O75" s="168"/>
      <c r="P75" s="168"/>
      <c r="Q75" s="168"/>
      <c r="R75" s="168"/>
      <c r="S75" s="168"/>
      <c r="T75" s="168"/>
      <c r="U75" s="168"/>
      <c r="V75" s="168"/>
      <c r="W75" s="168"/>
      <c r="X75" s="168"/>
    </row>
    <row r="76" spans="2:24" s="95" customFormat="1" ht="12" customHeight="1" x14ac:dyDescent="0.2">
      <c r="B76" s="85"/>
      <c r="C76" s="345"/>
      <c r="D76" s="345"/>
      <c r="E76" s="346"/>
      <c r="F76" s="347"/>
      <c r="G76" s="329"/>
      <c r="H76" s="330"/>
      <c r="I76" s="331"/>
      <c r="J76" s="107">
        <f t="shared" si="3"/>
        <v>0</v>
      </c>
      <c r="K76" s="108">
        <f t="shared" si="4"/>
        <v>0</v>
      </c>
      <c r="L76" s="109">
        <f t="shared" si="5"/>
        <v>0</v>
      </c>
      <c r="N76" s="323"/>
      <c r="O76" s="168"/>
      <c r="P76" s="168"/>
      <c r="Q76" s="168"/>
      <c r="R76" s="168"/>
      <c r="S76" s="168"/>
      <c r="T76" s="168"/>
      <c r="U76" s="168"/>
      <c r="V76" s="168"/>
      <c r="W76" s="168"/>
      <c r="X76" s="168"/>
    </row>
    <row r="77" spans="2:24" s="95" customFormat="1" ht="12" customHeight="1" x14ac:dyDescent="0.2">
      <c r="B77" s="85"/>
      <c r="C77" s="345"/>
      <c r="D77" s="345"/>
      <c r="E77" s="346"/>
      <c r="F77" s="347"/>
      <c r="G77" s="329"/>
      <c r="H77" s="330"/>
      <c r="I77" s="331"/>
      <c r="J77" s="107">
        <f t="shared" si="3"/>
        <v>0</v>
      </c>
      <c r="K77" s="108">
        <f t="shared" si="4"/>
        <v>0</v>
      </c>
      <c r="L77" s="109">
        <f t="shared" si="5"/>
        <v>0</v>
      </c>
      <c r="N77" s="323"/>
      <c r="O77" s="168"/>
      <c r="P77" s="168"/>
      <c r="Q77" s="168"/>
      <c r="R77" s="168"/>
      <c r="S77" s="168"/>
      <c r="T77" s="168"/>
      <c r="U77" s="168"/>
      <c r="V77" s="168"/>
      <c r="W77" s="168"/>
      <c r="X77" s="168"/>
    </row>
    <row r="78" spans="2:24" s="95" customFormat="1" ht="12" customHeight="1" x14ac:dyDescent="0.2">
      <c r="B78" s="85"/>
      <c r="C78" s="345"/>
      <c r="D78" s="345"/>
      <c r="E78" s="346"/>
      <c r="F78" s="347"/>
      <c r="G78" s="329"/>
      <c r="H78" s="330"/>
      <c r="I78" s="331"/>
      <c r="J78" s="107">
        <f t="shared" si="3"/>
        <v>0</v>
      </c>
      <c r="K78" s="108">
        <f t="shared" si="4"/>
        <v>0</v>
      </c>
      <c r="L78" s="109">
        <f t="shared" si="5"/>
        <v>0</v>
      </c>
      <c r="N78" s="323"/>
      <c r="O78" s="168"/>
      <c r="P78" s="168"/>
      <c r="Q78" s="168"/>
      <c r="R78" s="168"/>
      <c r="S78" s="168"/>
      <c r="T78" s="168"/>
      <c r="U78" s="168"/>
      <c r="V78" s="168"/>
      <c r="W78" s="168"/>
      <c r="X78" s="168"/>
    </row>
    <row r="79" spans="2:24" s="95" customFormat="1" ht="12" customHeight="1" x14ac:dyDescent="0.2">
      <c r="B79" s="85"/>
      <c r="C79" s="345"/>
      <c r="D79" s="345"/>
      <c r="E79" s="346"/>
      <c r="F79" s="347"/>
      <c r="G79" s="329"/>
      <c r="H79" s="330"/>
      <c r="I79" s="331"/>
      <c r="J79" s="107">
        <f>+G79*E79</f>
        <v>0</v>
      </c>
      <c r="K79" s="108">
        <f t="shared" ref="K79:K88" si="6">+I79*E79</f>
        <v>0</v>
      </c>
      <c r="L79" s="109">
        <f t="shared" ref="L79:L88" si="7">(H79+I79)*E79</f>
        <v>0</v>
      </c>
      <c r="N79" s="323"/>
      <c r="O79" s="168"/>
      <c r="P79" s="168"/>
      <c r="Q79" s="168"/>
      <c r="R79" s="168"/>
      <c r="S79" s="168"/>
      <c r="T79" s="168"/>
      <c r="U79" s="168"/>
      <c r="V79" s="168"/>
      <c r="W79" s="168"/>
      <c r="X79" s="168"/>
    </row>
    <row r="80" spans="2:24" s="95" customFormat="1" ht="12" customHeight="1" x14ac:dyDescent="0.2">
      <c r="B80" s="85"/>
      <c r="C80" s="345"/>
      <c r="D80" s="345"/>
      <c r="E80" s="346"/>
      <c r="F80" s="347"/>
      <c r="G80" s="329"/>
      <c r="H80" s="330"/>
      <c r="I80" s="331"/>
      <c r="J80" s="107">
        <f t="shared" ref="J80:J88" si="8">+G80*E80</f>
        <v>0</v>
      </c>
      <c r="K80" s="108">
        <f t="shared" si="6"/>
        <v>0</v>
      </c>
      <c r="L80" s="109">
        <f t="shared" si="7"/>
        <v>0</v>
      </c>
      <c r="N80" s="323"/>
      <c r="O80" s="168"/>
      <c r="P80" s="168"/>
      <c r="Q80" s="168"/>
      <c r="R80" s="168"/>
      <c r="S80" s="168"/>
      <c r="T80" s="168"/>
      <c r="U80" s="168"/>
      <c r="V80" s="168"/>
      <c r="W80" s="168"/>
      <c r="X80" s="168"/>
    </row>
    <row r="81" spans="2:24" s="95" customFormat="1" ht="12" customHeight="1" x14ac:dyDescent="0.2">
      <c r="B81" s="85"/>
      <c r="C81" s="345"/>
      <c r="D81" s="345"/>
      <c r="E81" s="346"/>
      <c r="F81" s="347"/>
      <c r="G81" s="329"/>
      <c r="H81" s="330"/>
      <c r="I81" s="331"/>
      <c r="J81" s="107">
        <f t="shared" si="8"/>
        <v>0</v>
      </c>
      <c r="K81" s="108">
        <f t="shared" si="6"/>
        <v>0</v>
      </c>
      <c r="L81" s="109">
        <f t="shared" si="7"/>
        <v>0</v>
      </c>
      <c r="N81" s="323"/>
      <c r="O81" s="168"/>
      <c r="P81" s="168"/>
      <c r="Q81" s="168"/>
      <c r="R81" s="168"/>
      <c r="S81" s="168"/>
      <c r="T81" s="168"/>
      <c r="U81" s="168"/>
      <c r="V81" s="168"/>
      <c r="W81" s="168"/>
      <c r="X81" s="168"/>
    </row>
    <row r="82" spans="2:24" s="95" customFormat="1" ht="12" customHeight="1" x14ac:dyDescent="0.2">
      <c r="B82" s="85"/>
      <c r="C82" s="345"/>
      <c r="D82" s="345"/>
      <c r="E82" s="346"/>
      <c r="F82" s="347"/>
      <c r="G82" s="329"/>
      <c r="H82" s="330"/>
      <c r="I82" s="331"/>
      <c r="J82" s="107">
        <f t="shared" si="8"/>
        <v>0</v>
      </c>
      <c r="K82" s="108">
        <f t="shared" si="6"/>
        <v>0</v>
      </c>
      <c r="L82" s="109">
        <f t="shared" si="7"/>
        <v>0</v>
      </c>
      <c r="N82" s="323"/>
      <c r="O82" s="168"/>
      <c r="P82" s="168"/>
      <c r="Q82" s="168"/>
      <c r="R82" s="168"/>
      <c r="S82" s="168"/>
      <c r="T82" s="168"/>
      <c r="U82" s="168"/>
      <c r="V82" s="168"/>
      <c r="W82" s="168"/>
      <c r="X82" s="168"/>
    </row>
    <row r="83" spans="2:24" s="95" customFormat="1" ht="12" customHeight="1" x14ac:dyDescent="0.2">
      <c r="B83" s="85"/>
      <c r="C83" s="345"/>
      <c r="D83" s="345"/>
      <c r="E83" s="346"/>
      <c r="F83" s="347"/>
      <c r="G83" s="329"/>
      <c r="H83" s="330"/>
      <c r="I83" s="331"/>
      <c r="J83" s="107">
        <f t="shared" si="8"/>
        <v>0</v>
      </c>
      <c r="K83" s="108">
        <f t="shared" si="6"/>
        <v>0</v>
      </c>
      <c r="L83" s="109">
        <f t="shared" si="7"/>
        <v>0</v>
      </c>
      <c r="N83" s="323"/>
      <c r="O83" s="168"/>
      <c r="P83" s="168"/>
      <c r="Q83" s="168"/>
      <c r="R83" s="168"/>
      <c r="S83" s="168"/>
      <c r="T83" s="168"/>
      <c r="U83" s="168"/>
      <c r="V83" s="168"/>
      <c r="W83" s="168"/>
      <c r="X83" s="168"/>
    </row>
    <row r="84" spans="2:24" s="95" customFormat="1" ht="12" customHeight="1" x14ac:dyDescent="0.2">
      <c r="B84" s="85"/>
      <c r="C84" s="345"/>
      <c r="D84" s="345"/>
      <c r="E84" s="346"/>
      <c r="F84" s="347"/>
      <c r="G84" s="329"/>
      <c r="H84" s="330"/>
      <c r="I84" s="331"/>
      <c r="J84" s="107">
        <f t="shared" si="8"/>
        <v>0</v>
      </c>
      <c r="K84" s="108">
        <f t="shared" si="6"/>
        <v>0</v>
      </c>
      <c r="L84" s="109">
        <f t="shared" si="7"/>
        <v>0</v>
      </c>
      <c r="N84" s="323"/>
      <c r="O84" s="168"/>
      <c r="P84" s="168"/>
      <c r="Q84" s="168"/>
      <c r="R84" s="168"/>
      <c r="S84" s="168"/>
      <c r="T84" s="168"/>
      <c r="U84" s="168"/>
      <c r="V84" s="168"/>
      <c r="W84" s="168"/>
      <c r="X84" s="168"/>
    </row>
    <row r="85" spans="2:24" s="95" customFormat="1" ht="12" customHeight="1" x14ac:dyDescent="0.2">
      <c r="B85" s="85"/>
      <c r="C85" s="345"/>
      <c r="D85" s="345"/>
      <c r="E85" s="346"/>
      <c r="F85" s="347"/>
      <c r="G85" s="329"/>
      <c r="H85" s="330"/>
      <c r="I85" s="331"/>
      <c r="J85" s="107">
        <f t="shared" si="8"/>
        <v>0</v>
      </c>
      <c r="K85" s="108">
        <f t="shared" si="6"/>
        <v>0</v>
      </c>
      <c r="L85" s="109">
        <f t="shared" si="7"/>
        <v>0</v>
      </c>
      <c r="N85" s="323"/>
      <c r="O85" s="168"/>
      <c r="P85" s="168"/>
      <c r="Q85" s="168"/>
      <c r="R85" s="168"/>
      <c r="S85" s="168"/>
      <c r="T85" s="168"/>
      <c r="U85" s="168"/>
      <c r="V85" s="168"/>
      <c r="W85" s="168"/>
      <c r="X85" s="168"/>
    </row>
    <row r="86" spans="2:24" s="95" customFormat="1" ht="12" customHeight="1" x14ac:dyDescent="0.2">
      <c r="B86" s="85"/>
      <c r="C86" s="345"/>
      <c r="D86" s="345"/>
      <c r="E86" s="346"/>
      <c r="F86" s="347"/>
      <c r="G86" s="329"/>
      <c r="H86" s="330"/>
      <c r="I86" s="331"/>
      <c r="J86" s="107">
        <f t="shared" si="8"/>
        <v>0</v>
      </c>
      <c r="K86" s="108">
        <f t="shared" si="6"/>
        <v>0</v>
      </c>
      <c r="L86" s="109">
        <f t="shared" si="7"/>
        <v>0</v>
      </c>
      <c r="N86" s="323"/>
      <c r="O86" s="168"/>
      <c r="P86" s="168"/>
      <c r="Q86" s="168"/>
      <c r="R86" s="168"/>
      <c r="S86" s="168"/>
      <c r="T86" s="168"/>
      <c r="U86" s="168"/>
      <c r="V86" s="168"/>
      <c r="W86" s="168"/>
      <c r="X86" s="168"/>
    </row>
    <row r="87" spans="2:24" s="95" customFormat="1" ht="12" customHeight="1" x14ac:dyDescent="0.2">
      <c r="B87" s="85"/>
      <c r="C87" s="345"/>
      <c r="D87" s="345"/>
      <c r="E87" s="346"/>
      <c r="F87" s="347"/>
      <c r="G87" s="329"/>
      <c r="H87" s="330"/>
      <c r="I87" s="331"/>
      <c r="J87" s="107">
        <f t="shared" si="8"/>
        <v>0</v>
      </c>
      <c r="K87" s="108">
        <f t="shared" si="6"/>
        <v>0</v>
      </c>
      <c r="L87" s="109">
        <f t="shared" si="7"/>
        <v>0</v>
      </c>
      <c r="N87" s="323"/>
      <c r="O87" s="168"/>
      <c r="P87" s="168"/>
      <c r="Q87" s="168"/>
      <c r="R87" s="168"/>
      <c r="S87" s="168"/>
      <c r="T87" s="168"/>
      <c r="U87" s="168"/>
      <c r="V87" s="168"/>
      <c r="W87" s="168"/>
      <c r="X87" s="168"/>
    </row>
    <row r="88" spans="2:24" s="95" customFormat="1" ht="12" customHeight="1" x14ac:dyDescent="0.2">
      <c r="B88" s="85"/>
      <c r="C88" s="345"/>
      <c r="D88" s="345"/>
      <c r="E88" s="346"/>
      <c r="F88" s="347"/>
      <c r="G88" s="329"/>
      <c r="H88" s="330"/>
      <c r="I88" s="331"/>
      <c r="J88" s="107">
        <f t="shared" si="8"/>
        <v>0</v>
      </c>
      <c r="K88" s="108">
        <f t="shared" si="6"/>
        <v>0</v>
      </c>
      <c r="L88" s="109">
        <f t="shared" si="7"/>
        <v>0</v>
      </c>
      <c r="N88" s="323"/>
      <c r="O88" s="168"/>
      <c r="P88" s="168"/>
      <c r="Q88" s="168"/>
      <c r="R88" s="168"/>
      <c r="S88" s="168"/>
      <c r="T88" s="168"/>
      <c r="U88" s="168"/>
      <c r="V88" s="168"/>
      <c r="W88" s="168"/>
      <c r="X88" s="168"/>
    </row>
    <row r="89" spans="2:24" s="95" customFormat="1" ht="12" customHeight="1" x14ac:dyDescent="0.2">
      <c r="B89" s="85"/>
      <c r="C89" s="345"/>
      <c r="D89" s="345"/>
      <c r="E89" s="346"/>
      <c r="F89" s="347"/>
      <c r="G89" s="329"/>
      <c r="H89" s="330"/>
      <c r="I89" s="331"/>
      <c r="J89" s="107">
        <f t="shared" si="3"/>
        <v>0</v>
      </c>
      <c r="K89" s="108">
        <f t="shared" si="4"/>
        <v>0</v>
      </c>
      <c r="L89" s="109">
        <f t="shared" si="5"/>
        <v>0</v>
      </c>
      <c r="N89" s="323"/>
      <c r="O89" s="168"/>
      <c r="P89" s="168"/>
      <c r="Q89" s="168"/>
      <c r="R89" s="168"/>
      <c r="S89" s="168"/>
      <c r="T89" s="168"/>
      <c r="U89" s="168"/>
      <c r="V89" s="168"/>
      <c r="W89" s="168"/>
      <c r="X89" s="168"/>
    </row>
    <row r="90" spans="2:24" s="95" customFormat="1" ht="12" customHeight="1" x14ac:dyDescent="0.2">
      <c r="B90" s="85"/>
      <c r="C90" s="345"/>
      <c r="D90" s="345"/>
      <c r="E90" s="346"/>
      <c r="F90" s="347"/>
      <c r="G90" s="329"/>
      <c r="H90" s="330"/>
      <c r="I90" s="331"/>
      <c r="J90" s="107">
        <f t="shared" si="3"/>
        <v>0</v>
      </c>
      <c r="K90" s="108">
        <f t="shared" si="4"/>
        <v>0</v>
      </c>
      <c r="L90" s="109">
        <f t="shared" si="5"/>
        <v>0</v>
      </c>
      <c r="N90" s="323"/>
      <c r="O90" s="168"/>
      <c r="P90" s="168"/>
      <c r="Q90" s="168"/>
      <c r="R90" s="168"/>
      <c r="S90" s="168"/>
      <c r="T90" s="168"/>
      <c r="U90" s="168"/>
      <c r="V90" s="168"/>
      <c r="W90" s="168"/>
      <c r="X90" s="168"/>
    </row>
    <row r="91" spans="2:24" s="95" customFormat="1" ht="12" customHeight="1" x14ac:dyDescent="0.2">
      <c r="B91" s="85"/>
      <c r="C91" s="345"/>
      <c r="D91" s="345"/>
      <c r="E91" s="346"/>
      <c r="F91" s="347"/>
      <c r="G91" s="329"/>
      <c r="H91" s="330"/>
      <c r="I91" s="331"/>
      <c r="J91" s="107">
        <f t="shared" si="3"/>
        <v>0</v>
      </c>
      <c r="K91" s="108">
        <f t="shared" si="4"/>
        <v>0</v>
      </c>
      <c r="L91" s="109">
        <f t="shared" si="5"/>
        <v>0</v>
      </c>
      <c r="N91" s="323"/>
      <c r="O91" s="168"/>
      <c r="P91" s="168"/>
      <c r="Q91" s="168"/>
      <c r="R91" s="168"/>
      <c r="S91" s="168"/>
      <c r="T91" s="168"/>
      <c r="U91" s="168"/>
      <c r="V91" s="168"/>
      <c r="W91" s="168"/>
      <c r="X91" s="168"/>
    </row>
    <row r="92" spans="2:24" s="95" customFormat="1" ht="12" customHeight="1" x14ac:dyDescent="0.2">
      <c r="B92" s="85"/>
      <c r="C92" s="345"/>
      <c r="D92" s="345"/>
      <c r="E92" s="346"/>
      <c r="F92" s="347"/>
      <c r="G92" s="329"/>
      <c r="H92" s="330"/>
      <c r="I92" s="331"/>
      <c r="J92" s="107">
        <f t="shared" ref="J92:J108" si="9">+G92*E92</f>
        <v>0</v>
      </c>
      <c r="K92" s="108">
        <f t="shared" ref="K92:K109" si="10">+I92*E92</f>
        <v>0</v>
      </c>
      <c r="L92" s="109">
        <f t="shared" ref="L92:L109" si="11">(H92+I92)*E92</f>
        <v>0</v>
      </c>
      <c r="N92" s="323"/>
      <c r="O92" s="168"/>
      <c r="P92" s="168"/>
      <c r="Q92" s="168"/>
      <c r="R92" s="168"/>
      <c r="S92" s="168"/>
      <c r="T92" s="168"/>
      <c r="U92" s="168"/>
      <c r="V92" s="168"/>
      <c r="W92" s="168"/>
      <c r="X92" s="168"/>
    </row>
    <row r="93" spans="2:24" s="95" customFormat="1" ht="12" customHeight="1" x14ac:dyDescent="0.2">
      <c r="B93" s="85"/>
      <c r="C93" s="345"/>
      <c r="D93" s="345"/>
      <c r="E93" s="346"/>
      <c r="F93" s="347"/>
      <c r="G93" s="329"/>
      <c r="H93" s="330"/>
      <c r="I93" s="331"/>
      <c r="J93" s="107">
        <f t="shared" si="9"/>
        <v>0</v>
      </c>
      <c r="K93" s="108">
        <f t="shared" si="10"/>
        <v>0</v>
      </c>
      <c r="L93" s="109">
        <f t="shared" si="11"/>
        <v>0</v>
      </c>
      <c r="N93" s="323"/>
      <c r="O93" s="168"/>
      <c r="P93" s="168"/>
      <c r="Q93" s="168"/>
      <c r="R93" s="168"/>
      <c r="S93" s="168"/>
      <c r="T93" s="168"/>
      <c r="U93" s="168"/>
      <c r="V93" s="168"/>
      <c r="W93" s="168"/>
      <c r="X93" s="168"/>
    </row>
    <row r="94" spans="2:24" s="95" customFormat="1" ht="12" customHeight="1" x14ac:dyDescent="0.2">
      <c r="B94" s="85"/>
      <c r="C94" s="345"/>
      <c r="D94" s="345"/>
      <c r="E94" s="346"/>
      <c r="F94" s="347"/>
      <c r="G94" s="329"/>
      <c r="H94" s="330"/>
      <c r="I94" s="331"/>
      <c r="J94" s="107">
        <f t="shared" si="9"/>
        <v>0</v>
      </c>
      <c r="K94" s="108">
        <f t="shared" si="10"/>
        <v>0</v>
      </c>
      <c r="L94" s="109">
        <f t="shared" si="11"/>
        <v>0</v>
      </c>
      <c r="N94" s="323"/>
      <c r="O94" s="168"/>
      <c r="P94" s="168"/>
      <c r="Q94" s="168"/>
      <c r="R94" s="168"/>
      <c r="S94" s="168"/>
      <c r="T94" s="168"/>
      <c r="U94" s="168"/>
      <c r="V94" s="168"/>
      <c r="W94" s="168"/>
      <c r="X94" s="168"/>
    </row>
    <row r="95" spans="2:24" s="95" customFormat="1" ht="12" customHeight="1" x14ac:dyDescent="0.2">
      <c r="B95" s="85"/>
      <c r="C95" s="345"/>
      <c r="D95" s="345"/>
      <c r="E95" s="346"/>
      <c r="F95" s="347"/>
      <c r="G95" s="329"/>
      <c r="H95" s="330"/>
      <c r="I95" s="331"/>
      <c r="J95" s="107">
        <f t="shared" si="9"/>
        <v>0</v>
      </c>
      <c r="K95" s="108">
        <f t="shared" si="10"/>
        <v>0</v>
      </c>
      <c r="L95" s="109">
        <f t="shared" si="11"/>
        <v>0</v>
      </c>
      <c r="N95" s="323"/>
      <c r="O95" s="168"/>
      <c r="P95" s="168"/>
      <c r="Q95" s="168"/>
      <c r="R95" s="168"/>
      <c r="S95" s="168"/>
      <c r="T95" s="168"/>
      <c r="U95" s="168"/>
      <c r="V95" s="168"/>
      <c r="W95" s="168"/>
      <c r="X95" s="168"/>
    </row>
    <row r="96" spans="2:24" s="95" customFormat="1" ht="12" customHeight="1" x14ac:dyDescent="0.2">
      <c r="B96" s="85"/>
      <c r="C96" s="345"/>
      <c r="D96" s="345"/>
      <c r="E96" s="346"/>
      <c r="F96" s="347"/>
      <c r="G96" s="329"/>
      <c r="H96" s="330"/>
      <c r="I96" s="331"/>
      <c r="J96" s="107">
        <f t="shared" si="9"/>
        <v>0</v>
      </c>
      <c r="K96" s="108">
        <f t="shared" si="10"/>
        <v>0</v>
      </c>
      <c r="L96" s="109">
        <f t="shared" si="11"/>
        <v>0</v>
      </c>
      <c r="N96" s="323"/>
      <c r="O96" s="168"/>
      <c r="P96" s="168"/>
      <c r="Q96" s="168"/>
      <c r="R96" s="168"/>
      <c r="S96" s="168"/>
      <c r="T96" s="168"/>
      <c r="U96" s="168"/>
      <c r="V96" s="168"/>
      <c r="W96" s="168"/>
      <c r="X96" s="168"/>
    </row>
    <row r="97" spans="2:24" s="95" customFormat="1" ht="12" customHeight="1" x14ac:dyDescent="0.2">
      <c r="B97" s="85"/>
      <c r="C97" s="345"/>
      <c r="D97" s="345"/>
      <c r="E97" s="346"/>
      <c r="F97" s="347"/>
      <c r="G97" s="329"/>
      <c r="H97" s="330"/>
      <c r="I97" s="331"/>
      <c r="J97" s="107">
        <f t="shared" si="9"/>
        <v>0</v>
      </c>
      <c r="K97" s="108">
        <f t="shared" si="10"/>
        <v>0</v>
      </c>
      <c r="L97" s="109">
        <f t="shared" si="11"/>
        <v>0</v>
      </c>
      <c r="N97" s="323"/>
      <c r="O97" s="168"/>
      <c r="P97" s="168"/>
      <c r="Q97" s="168"/>
      <c r="R97" s="168"/>
      <c r="S97" s="168"/>
      <c r="T97" s="168"/>
      <c r="U97" s="168"/>
      <c r="V97" s="168"/>
      <c r="W97" s="168"/>
      <c r="X97" s="168"/>
    </row>
    <row r="98" spans="2:24" s="95" customFormat="1" ht="12" customHeight="1" x14ac:dyDescent="0.2">
      <c r="B98" s="85"/>
      <c r="C98" s="345"/>
      <c r="D98" s="345"/>
      <c r="E98" s="346"/>
      <c r="F98" s="347"/>
      <c r="G98" s="329"/>
      <c r="H98" s="330"/>
      <c r="I98" s="331"/>
      <c r="J98" s="107">
        <f t="shared" si="9"/>
        <v>0</v>
      </c>
      <c r="K98" s="108">
        <f t="shared" si="10"/>
        <v>0</v>
      </c>
      <c r="L98" s="109">
        <f t="shared" si="11"/>
        <v>0</v>
      </c>
      <c r="N98" s="323"/>
      <c r="O98" s="168"/>
      <c r="P98" s="168"/>
      <c r="Q98" s="168"/>
      <c r="R98" s="168"/>
      <c r="S98" s="168"/>
      <c r="T98" s="168"/>
      <c r="U98" s="168"/>
      <c r="V98" s="168"/>
      <c r="W98" s="168"/>
      <c r="X98" s="168"/>
    </row>
    <row r="99" spans="2:24" s="95" customFormat="1" ht="12" customHeight="1" x14ac:dyDescent="0.2">
      <c r="B99" s="85"/>
      <c r="C99" s="345"/>
      <c r="D99" s="345"/>
      <c r="E99" s="346"/>
      <c r="F99" s="347"/>
      <c r="G99" s="329"/>
      <c r="H99" s="330"/>
      <c r="I99" s="331"/>
      <c r="J99" s="107">
        <f t="shared" si="9"/>
        <v>0</v>
      </c>
      <c r="K99" s="108">
        <f t="shared" si="10"/>
        <v>0</v>
      </c>
      <c r="L99" s="109">
        <f t="shared" si="11"/>
        <v>0</v>
      </c>
      <c r="N99" s="323"/>
      <c r="O99" s="168"/>
      <c r="P99" s="168"/>
      <c r="Q99" s="168"/>
      <c r="R99" s="168"/>
      <c r="S99" s="168"/>
      <c r="T99" s="168"/>
      <c r="U99" s="168"/>
      <c r="V99" s="168"/>
      <c r="W99" s="168"/>
      <c r="X99" s="168"/>
    </row>
    <row r="100" spans="2:24" s="95" customFormat="1" ht="12" customHeight="1" x14ac:dyDescent="0.2">
      <c r="B100" s="85"/>
      <c r="C100" s="345"/>
      <c r="D100" s="345"/>
      <c r="E100" s="346"/>
      <c r="F100" s="347"/>
      <c r="G100" s="329"/>
      <c r="H100" s="330"/>
      <c r="I100" s="331"/>
      <c r="J100" s="107">
        <f t="shared" si="9"/>
        <v>0</v>
      </c>
      <c r="K100" s="108">
        <f t="shared" si="10"/>
        <v>0</v>
      </c>
      <c r="L100" s="109">
        <f t="shared" si="11"/>
        <v>0</v>
      </c>
      <c r="N100" s="323"/>
      <c r="O100" s="168"/>
      <c r="P100" s="168"/>
      <c r="Q100" s="168"/>
      <c r="R100" s="168"/>
      <c r="S100" s="168"/>
      <c r="T100" s="168"/>
      <c r="U100" s="168"/>
      <c r="V100" s="168"/>
      <c r="W100" s="168"/>
      <c r="X100" s="168"/>
    </row>
    <row r="101" spans="2:24" s="95" customFormat="1" ht="12" customHeight="1" x14ac:dyDescent="0.2">
      <c r="B101" s="85"/>
      <c r="C101" s="345"/>
      <c r="D101" s="345"/>
      <c r="E101" s="346"/>
      <c r="F101" s="347"/>
      <c r="G101" s="329"/>
      <c r="H101" s="330"/>
      <c r="I101" s="331"/>
      <c r="J101" s="107">
        <f t="shared" si="9"/>
        <v>0</v>
      </c>
      <c r="K101" s="108">
        <f t="shared" si="10"/>
        <v>0</v>
      </c>
      <c r="L101" s="109">
        <f t="shared" si="11"/>
        <v>0</v>
      </c>
      <c r="N101" s="323"/>
      <c r="O101" s="168"/>
      <c r="P101" s="168"/>
      <c r="Q101" s="168"/>
      <c r="R101" s="168"/>
      <c r="S101" s="168"/>
      <c r="T101" s="168"/>
      <c r="U101" s="168"/>
      <c r="V101" s="168"/>
      <c r="W101" s="168"/>
      <c r="X101" s="168"/>
    </row>
    <row r="102" spans="2:24" s="95" customFormat="1" ht="12" customHeight="1" x14ac:dyDescent="0.2">
      <c r="B102" s="85"/>
      <c r="C102" s="345"/>
      <c r="D102" s="345"/>
      <c r="E102" s="346"/>
      <c r="F102" s="347"/>
      <c r="G102" s="329"/>
      <c r="H102" s="330"/>
      <c r="I102" s="331"/>
      <c r="J102" s="107">
        <f t="shared" si="9"/>
        <v>0</v>
      </c>
      <c r="K102" s="108">
        <f t="shared" si="10"/>
        <v>0</v>
      </c>
      <c r="L102" s="109">
        <f t="shared" si="11"/>
        <v>0</v>
      </c>
      <c r="N102" s="323"/>
      <c r="O102" s="168"/>
      <c r="P102" s="168"/>
      <c r="Q102" s="168"/>
      <c r="R102" s="168"/>
      <c r="S102" s="168"/>
      <c r="T102" s="168"/>
      <c r="U102" s="168"/>
      <c r="V102" s="168"/>
      <c r="W102" s="168"/>
      <c r="X102" s="168"/>
    </row>
    <row r="103" spans="2:24" s="95" customFormat="1" ht="12" customHeight="1" x14ac:dyDescent="0.2">
      <c r="B103" s="85"/>
      <c r="C103" s="345"/>
      <c r="D103" s="345"/>
      <c r="E103" s="346"/>
      <c r="F103" s="347"/>
      <c r="G103" s="329"/>
      <c r="H103" s="330"/>
      <c r="I103" s="331"/>
      <c r="J103" s="107">
        <f t="shared" si="9"/>
        <v>0</v>
      </c>
      <c r="K103" s="108">
        <f t="shared" si="10"/>
        <v>0</v>
      </c>
      <c r="L103" s="109">
        <f t="shared" si="11"/>
        <v>0</v>
      </c>
      <c r="N103" s="323"/>
      <c r="O103" s="168"/>
      <c r="P103" s="168"/>
      <c r="Q103" s="168"/>
      <c r="R103" s="168"/>
      <c r="S103" s="168"/>
      <c r="T103" s="168"/>
      <c r="U103" s="168"/>
      <c r="V103" s="168"/>
      <c r="W103" s="168"/>
      <c r="X103" s="168"/>
    </row>
    <row r="104" spans="2:24" s="95" customFormat="1" ht="12" customHeight="1" x14ac:dyDescent="0.2">
      <c r="B104" s="85"/>
      <c r="C104" s="345"/>
      <c r="D104" s="345"/>
      <c r="E104" s="346"/>
      <c r="F104" s="347"/>
      <c r="G104" s="329"/>
      <c r="H104" s="330"/>
      <c r="I104" s="331"/>
      <c r="J104" s="107">
        <f t="shared" si="9"/>
        <v>0</v>
      </c>
      <c r="K104" s="108">
        <f t="shared" si="10"/>
        <v>0</v>
      </c>
      <c r="L104" s="109">
        <f t="shared" si="11"/>
        <v>0</v>
      </c>
      <c r="N104" s="323"/>
      <c r="O104" s="168"/>
      <c r="P104" s="168"/>
      <c r="Q104" s="168"/>
      <c r="R104" s="168"/>
      <c r="S104" s="168"/>
      <c r="T104" s="168"/>
      <c r="U104" s="168"/>
      <c r="V104" s="168"/>
      <c r="W104" s="168"/>
      <c r="X104" s="168"/>
    </row>
    <row r="105" spans="2:24" s="95" customFormat="1" ht="12" customHeight="1" x14ac:dyDescent="0.2">
      <c r="B105" s="85"/>
      <c r="C105" s="345"/>
      <c r="D105" s="345"/>
      <c r="E105" s="346"/>
      <c r="F105" s="347"/>
      <c r="G105" s="329"/>
      <c r="H105" s="330"/>
      <c r="I105" s="331"/>
      <c r="J105" s="107">
        <f t="shared" si="9"/>
        <v>0</v>
      </c>
      <c r="K105" s="108">
        <f t="shared" si="10"/>
        <v>0</v>
      </c>
      <c r="L105" s="109">
        <f t="shared" si="11"/>
        <v>0</v>
      </c>
      <c r="N105" s="323"/>
      <c r="O105" s="168"/>
      <c r="P105" s="168"/>
      <c r="Q105" s="168"/>
      <c r="R105" s="168"/>
      <c r="S105" s="168"/>
      <c r="T105" s="168"/>
      <c r="U105" s="168"/>
      <c r="V105" s="168"/>
      <c r="W105" s="168"/>
      <c r="X105" s="168"/>
    </row>
    <row r="106" spans="2:24" s="95" customFormat="1" ht="12" customHeight="1" x14ac:dyDescent="0.2">
      <c r="B106" s="85"/>
      <c r="C106" s="345"/>
      <c r="D106" s="345"/>
      <c r="E106" s="346"/>
      <c r="F106" s="347"/>
      <c r="G106" s="329"/>
      <c r="H106" s="330"/>
      <c r="I106" s="331"/>
      <c r="J106" s="107">
        <f t="shared" si="9"/>
        <v>0</v>
      </c>
      <c r="K106" s="108">
        <f t="shared" si="10"/>
        <v>0</v>
      </c>
      <c r="L106" s="109">
        <f t="shared" si="11"/>
        <v>0</v>
      </c>
      <c r="N106" s="323"/>
      <c r="O106" s="168"/>
      <c r="P106" s="168"/>
      <c r="Q106" s="168"/>
      <c r="R106" s="168"/>
      <c r="S106" s="168"/>
      <c r="T106" s="168"/>
      <c r="U106" s="168"/>
      <c r="V106" s="168"/>
      <c r="W106" s="168"/>
      <c r="X106" s="168"/>
    </row>
    <row r="107" spans="2:24" s="95" customFormat="1" ht="12" customHeight="1" x14ac:dyDescent="0.2">
      <c r="B107" s="85"/>
      <c r="C107" s="345"/>
      <c r="D107" s="345"/>
      <c r="E107" s="346"/>
      <c r="F107" s="347"/>
      <c r="G107" s="329"/>
      <c r="H107" s="330"/>
      <c r="I107" s="331"/>
      <c r="J107" s="107">
        <f t="shared" si="9"/>
        <v>0</v>
      </c>
      <c r="K107" s="108">
        <f t="shared" si="10"/>
        <v>0</v>
      </c>
      <c r="L107" s="109">
        <f t="shared" si="11"/>
        <v>0</v>
      </c>
      <c r="N107" s="323"/>
      <c r="O107" s="168"/>
      <c r="P107" s="168"/>
      <c r="Q107" s="168"/>
      <c r="R107" s="168"/>
      <c r="S107" s="168"/>
      <c r="T107" s="168"/>
      <c r="U107" s="168"/>
      <c r="V107" s="168"/>
      <c r="W107" s="168"/>
      <c r="X107" s="168"/>
    </row>
    <row r="108" spans="2:24" s="95" customFormat="1" ht="12" customHeight="1" x14ac:dyDescent="0.2">
      <c r="B108" s="85"/>
      <c r="C108" s="345"/>
      <c r="D108" s="345"/>
      <c r="E108" s="346"/>
      <c r="F108" s="347"/>
      <c r="G108" s="329"/>
      <c r="H108" s="330"/>
      <c r="I108" s="331"/>
      <c r="J108" s="107">
        <f t="shared" si="9"/>
        <v>0</v>
      </c>
      <c r="K108" s="108">
        <f t="shared" si="10"/>
        <v>0</v>
      </c>
      <c r="L108" s="109">
        <f t="shared" si="11"/>
        <v>0</v>
      </c>
      <c r="N108" s="323"/>
      <c r="O108" s="168"/>
      <c r="P108" s="168"/>
      <c r="Q108" s="168"/>
      <c r="R108" s="168"/>
      <c r="S108" s="168"/>
      <c r="T108" s="168"/>
      <c r="U108" s="168"/>
      <c r="V108" s="168"/>
      <c r="W108" s="168"/>
      <c r="X108" s="168"/>
    </row>
    <row r="109" spans="2:24" s="95" customFormat="1" ht="12" customHeight="1" x14ac:dyDescent="0.2">
      <c r="B109" s="85"/>
      <c r="C109" s="345"/>
      <c r="D109" s="345"/>
      <c r="E109" s="346"/>
      <c r="F109" s="347"/>
      <c r="G109" s="329"/>
      <c r="H109" s="330"/>
      <c r="I109" s="331"/>
      <c r="J109" s="107">
        <f>+G109*E109</f>
        <v>0</v>
      </c>
      <c r="K109" s="108">
        <f t="shared" si="10"/>
        <v>0</v>
      </c>
      <c r="L109" s="109">
        <f t="shared" si="11"/>
        <v>0</v>
      </c>
      <c r="N109" s="323"/>
      <c r="O109" s="168"/>
      <c r="P109" s="168"/>
      <c r="Q109" s="168"/>
      <c r="R109" s="168"/>
      <c r="S109" s="168"/>
      <c r="T109" s="168"/>
      <c r="U109" s="168"/>
      <c r="V109" s="168"/>
      <c r="W109" s="168"/>
      <c r="X109" s="168"/>
    </row>
    <row r="110" spans="2:24" s="90" customFormat="1" ht="12" customHeight="1" x14ac:dyDescent="0.2">
      <c r="C110" s="305" t="str">
        <f>Translations!$D$1034</f>
        <v>end of list</v>
      </c>
      <c r="D110" s="305" t="str">
        <f>Translations!$D$1034</f>
        <v>end of list</v>
      </c>
      <c r="E110" s="94" t="str">
        <f>Translations!$D$1034</f>
        <v>end of list</v>
      </c>
      <c r="F110" s="92" t="str">
        <f>Translations!$D$1034</f>
        <v>end of list</v>
      </c>
      <c r="G110" s="94" t="str">
        <f>Translations!$D$1034</f>
        <v>end of list</v>
      </c>
      <c r="H110" s="94" t="str">
        <f>Translations!$D$1034</f>
        <v>end of list</v>
      </c>
      <c r="I110" s="93" t="str">
        <f>Translations!$D$1034</f>
        <v>end of list</v>
      </c>
      <c r="J110" s="92" t="str">
        <f>Translations!$D$1034</f>
        <v>end of list</v>
      </c>
      <c r="K110" s="91" t="str">
        <f>Translations!$D$1034</f>
        <v>end of list</v>
      </c>
      <c r="L110" s="99" t="s">
        <v>436</v>
      </c>
      <c r="N110" s="323"/>
      <c r="O110" s="169"/>
      <c r="P110" s="169"/>
      <c r="Q110" s="169"/>
      <c r="R110" s="169"/>
      <c r="S110" s="169"/>
      <c r="T110" s="169"/>
      <c r="U110" s="169"/>
      <c r="V110" s="169"/>
      <c r="W110" s="169"/>
      <c r="X110" s="169"/>
    </row>
    <row r="111" spans="2:24" s="3" customFormat="1" x14ac:dyDescent="0.2">
      <c r="C111" s="84"/>
      <c r="D111" s="84"/>
      <c r="E111" s="89"/>
      <c r="F111" s="89"/>
      <c r="G111" s="89"/>
      <c r="H111" s="89"/>
      <c r="I111" s="89"/>
      <c r="J111" s="89"/>
      <c r="K111" s="89"/>
      <c r="L111" s="89"/>
      <c r="N111" s="156"/>
      <c r="O111" s="158"/>
      <c r="P111" s="158"/>
      <c r="Q111" s="158"/>
      <c r="R111" s="158"/>
      <c r="S111" s="158"/>
      <c r="T111" s="158"/>
      <c r="U111" s="158"/>
      <c r="V111" s="158"/>
      <c r="W111" s="158"/>
      <c r="X111" s="158"/>
    </row>
    <row r="112" spans="2:24" s="3" customFormat="1" x14ac:dyDescent="0.2">
      <c r="C112" s="84"/>
      <c r="D112" s="84"/>
      <c r="E112" s="89"/>
      <c r="F112" s="89"/>
      <c r="G112" s="89"/>
      <c r="H112" s="89"/>
      <c r="I112" s="89"/>
      <c r="J112" s="89"/>
      <c r="K112" s="89"/>
      <c r="L112" s="89"/>
      <c r="N112" s="156"/>
      <c r="O112" s="158"/>
      <c r="P112" s="158"/>
      <c r="Q112" s="158"/>
      <c r="R112" s="158"/>
      <c r="S112" s="158"/>
      <c r="T112" s="158"/>
      <c r="U112" s="158"/>
      <c r="V112" s="158"/>
      <c r="W112" s="158"/>
      <c r="X112" s="158"/>
    </row>
    <row r="113" spans="2:24" ht="19.899999999999999" customHeight="1" x14ac:dyDescent="0.2">
      <c r="B113" s="88"/>
      <c r="C113" s="104" t="str">
        <f>Translations!$D$1035</f>
        <v>Totals:</v>
      </c>
      <c r="D113" s="104"/>
      <c r="E113" s="104"/>
      <c r="F113" s="104"/>
      <c r="G113" s="104"/>
      <c r="H113" s="104"/>
      <c r="I113" s="104"/>
      <c r="J113" s="104"/>
      <c r="K113" s="104"/>
      <c r="L113" s="104"/>
    </row>
    <row r="114" spans="2:24" s="85" customFormat="1" ht="12.75" customHeight="1" x14ac:dyDescent="0.2">
      <c r="C114" s="509"/>
      <c r="D114" s="510"/>
      <c r="E114" s="511"/>
      <c r="F114" s="512" t="str">
        <f>Translations!$D$1036</f>
        <v>Total number of flights</v>
      </c>
      <c r="G114" s="514" t="str">
        <f>Translations!$D$1069</f>
        <v>Total number of passengers</v>
      </c>
      <c r="H114" s="516" t="str">
        <f>Translations!$D$1070</f>
        <v>Total mass of passen-gers and checked baggage
[t]</v>
      </c>
      <c r="I114" s="498" t="str">
        <f>Translations!$D$1071</f>
        <v>Total mass of freight and mail
[t]</v>
      </c>
      <c r="J114" s="507" t="str">
        <f>Translations!$D$1072</f>
        <v>(Total number of passengers) x distance
[passen-ger*km]</v>
      </c>
      <c r="K114" s="498" t="str">
        <f>Translations!$D$1073</f>
        <v>(Total mass of freight and mail) x distance
[t*km]</v>
      </c>
      <c r="L114" s="498" t="str">
        <f>Translations!$D$1080</f>
        <v>Total tonne-kilometres
[t*km]</v>
      </c>
      <c r="N114" s="322"/>
      <c r="O114" s="167"/>
      <c r="P114" s="167"/>
      <c r="Q114" s="167"/>
      <c r="R114" s="167"/>
      <c r="S114" s="167"/>
      <c r="T114" s="167"/>
      <c r="U114" s="167"/>
      <c r="V114" s="167"/>
      <c r="W114" s="167"/>
      <c r="X114" s="167"/>
    </row>
    <row r="115" spans="2:24" s="85" customFormat="1" ht="66" customHeight="1" x14ac:dyDescent="0.2">
      <c r="C115" s="87"/>
      <c r="D115" s="86"/>
      <c r="E115" s="511"/>
      <c r="F115" s="513"/>
      <c r="G115" s="515"/>
      <c r="H115" s="512"/>
      <c r="I115" s="499"/>
      <c r="J115" s="508"/>
      <c r="K115" s="499"/>
      <c r="L115" s="499"/>
      <c r="N115" s="322"/>
      <c r="O115" s="167"/>
      <c r="P115" s="167"/>
      <c r="Q115" s="167"/>
      <c r="R115" s="167"/>
      <c r="S115" s="167"/>
      <c r="T115" s="167"/>
      <c r="U115" s="167"/>
      <c r="V115" s="167"/>
      <c r="W115" s="167"/>
      <c r="X115" s="167"/>
    </row>
    <row r="116" spans="2:24" s="188" customFormat="1" ht="21" customHeight="1" x14ac:dyDescent="0.2">
      <c r="C116" s="500" t="str">
        <f>Translations!$D$1037</f>
        <v>Reporting year totals:</v>
      </c>
      <c r="D116" s="501"/>
      <c r="E116" s="502"/>
      <c r="F116" s="314">
        <f t="shared" ref="F116:K116" si="12">SUM(F10:F110)</f>
        <v>0</v>
      </c>
      <c r="G116" s="314">
        <f t="shared" si="12"/>
        <v>0</v>
      </c>
      <c r="H116" s="314">
        <f t="shared" si="12"/>
        <v>0</v>
      </c>
      <c r="I116" s="314">
        <f t="shared" si="12"/>
        <v>0</v>
      </c>
      <c r="J116" s="314">
        <f t="shared" si="12"/>
        <v>0</v>
      </c>
      <c r="K116" s="314">
        <f t="shared" si="12"/>
        <v>0</v>
      </c>
      <c r="L116" s="110">
        <f>SUM(L10:L110)</f>
        <v>0</v>
      </c>
      <c r="N116" s="156"/>
      <c r="O116" s="160"/>
      <c r="P116" s="160"/>
      <c r="Q116" s="160"/>
      <c r="R116" s="160"/>
      <c r="S116" s="160"/>
      <c r="T116" s="160"/>
      <c r="U116" s="160"/>
      <c r="V116" s="160"/>
      <c r="W116" s="160"/>
      <c r="X116" s="160"/>
    </row>
    <row r="117" spans="2:24" s="3" customFormat="1" ht="13.5" thickBot="1" x14ac:dyDescent="0.25">
      <c r="C117" s="84"/>
      <c r="D117" s="84"/>
      <c r="N117" s="156"/>
      <c r="O117" s="158"/>
      <c r="P117" s="158"/>
      <c r="Q117" s="158"/>
      <c r="R117" s="158"/>
      <c r="S117" s="158"/>
      <c r="T117" s="158"/>
      <c r="U117" s="158"/>
      <c r="V117" s="158"/>
      <c r="W117" s="158"/>
      <c r="X117" s="158"/>
    </row>
    <row r="118" spans="2:24" s="188" customFormat="1" ht="27.75" customHeight="1" thickBot="1" x14ac:dyDescent="0.25">
      <c r="B118" s="334" t="s">
        <v>42</v>
      </c>
      <c r="C118" s="503" t="str">
        <f>Translations!$D$1075</f>
        <v>Total tonne-kilometres reported to the FOEN:</v>
      </c>
      <c r="D118" s="503"/>
      <c r="E118" s="503"/>
      <c r="F118" s="503"/>
      <c r="G118" s="503"/>
      <c r="H118" s="503"/>
      <c r="I118" s="503"/>
      <c r="J118" s="504"/>
      <c r="K118" s="505">
        <f>L116</f>
        <v>0</v>
      </c>
      <c r="L118" s="506"/>
      <c r="N118" s="156"/>
      <c r="O118" s="160"/>
      <c r="P118" s="160"/>
      <c r="Q118" s="160"/>
      <c r="R118" s="160"/>
      <c r="S118" s="160"/>
      <c r="T118" s="160"/>
      <c r="U118" s="160"/>
      <c r="V118" s="160"/>
      <c r="W118" s="160"/>
      <c r="X118" s="160"/>
    </row>
    <row r="119" spans="2:24" s="3" customFormat="1" x14ac:dyDescent="0.2">
      <c r="C119" s="84"/>
      <c r="D119" s="84"/>
      <c r="N119" s="156"/>
      <c r="O119" s="158"/>
      <c r="P119" s="158"/>
      <c r="Q119" s="158"/>
      <c r="R119" s="158"/>
      <c r="S119" s="158"/>
      <c r="T119" s="158"/>
      <c r="U119" s="158"/>
      <c r="V119" s="158"/>
      <c r="W119" s="158"/>
      <c r="X119" s="158"/>
    </row>
    <row r="120" spans="2:24" s="3" customFormat="1" x14ac:dyDescent="0.2">
      <c r="C120" s="84"/>
      <c r="D120" s="84"/>
      <c r="N120" s="156"/>
      <c r="O120" s="158"/>
      <c r="P120" s="158"/>
      <c r="Q120" s="158"/>
      <c r="R120" s="158"/>
      <c r="S120" s="158"/>
      <c r="T120" s="158"/>
      <c r="U120" s="158"/>
      <c r="V120" s="158"/>
      <c r="W120" s="158"/>
      <c r="X120" s="158"/>
    </row>
    <row r="121" spans="2:24" x14ac:dyDescent="0.2">
      <c r="D121" s="517" t="str">
        <f>Translations!$D$1078</f>
        <v>&lt;&lt;&lt; Click here to proceed to section 5 "Aircraft data" &gt;&gt;&gt;</v>
      </c>
      <c r="E121" s="517"/>
      <c r="F121" s="517"/>
      <c r="G121" s="517"/>
      <c r="H121" s="517"/>
      <c r="I121" s="517"/>
      <c r="J121" s="517"/>
    </row>
    <row r="123" spans="2:24" x14ac:dyDescent="0.2">
      <c r="F123" s="356" t="s">
        <v>462</v>
      </c>
      <c r="G123" s="356"/>
      <c r="H123" s="356"/>
    </row>
  </sheetData>
  <sheetProtection sheet="1" formatCells="0" formatColumns="0" formatRows="0" autoFilter="0"/>
  <mergeCells count="28">
    <mergeCell ref="G8:G9"/>
    <mergeCell ref="H8:H9"/>
    <mergeCell ref="I8:I9"/>
    <mergeCell ref="J8:J9"/>
    <mergeCell ref="C2:F2"/>
    <mergeCell ref="C5:L5"/>
    <mergeCell ref="C4:L4"/>
    <mergeCell ref="C7:L7"/>
    <mergeCell ref="E8:E9"/>
    <mergeCell ref="K8:K9"/>
    <mergeCell ref="L8:L9"/>
    <mergeCell ref="F8:F9"/>
    <mergeCell ref="C8:D8"/>
    <mergeCell ref="C6:L6"/>
    <mergeCell ref="F123:H123"/>
    <mergeCell ref="C114:D114"/>
    <mergeCell ref="E114:E115"/>
    <mergeCell ref="F114:F115"/>
    <mergeCell ref="G114:G115"/>
    <mergeCell ref="H114:H115"/>
    <mergeCell ref="D121:J121"/>
    <mergeCell ref="L114:L115"/>
    <mergeCell ref="C116:E116"/>
    <mergeCell ref="C118:J118"/>
    <mergeCell ref="K118:L118"/>
    <mergeCell ref="I114:I115"/>
    <mergeCell ref="J114:J115"/>
    <mergeCell ref="K114:K115"/>
  </mergeCells>
  <phoneticPr fontId="7" type="noConversion"/>
  <hyperlinks>
    <hyperlink ref="D121" location="'Aircraft Data'!C2" display="'Aircraft Data'!C2" xr:uid="{00000000-0004-0000-0300-000000000000}"/>
  </hyperlinks>
  <pageMargins left="0.70866141732283472" right="0.70866141732283472" top="0.74803149606299213" bottom="0.74803149606299213" header="0.31496062992125984" footer="0.31496062992125984"/>
  <pageSetup paperSize="9" fitToHeight="2" orientation="portrait" r:id="rId1"/>
  <headerFooter alignWithMargins="0">
    <oddFooter>&amp;C&amp;A&amp;R&amp;P / &amp;N</oddFooter>
  </headerFooter>
  <rowBreaks count="1" manualBreakCount="1">
    <brk id="1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Button 1">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P63"/>
  <sheetViews>
    <sheetView showGridLines="0" zoomScale="120" zoomScaleNormal="120" zoomScaleSheetLayoutView="110" zoomScalePageLayoutView="130" workbookViewId="0"/>
  </sheetViews>
  <sheetFormatPr baseColWidth="10" defaultColWidth="10.7109375" defaultRowHeight="12.75" x14ac:dyDescent="0.2"/>
  <cols>
    <col min="1" max="1" width="2" style="68" customWidth="1"/>
    <col min="2" max="2" width="4.140625" style="66" customWidth="1"/>
    <col min="3" max="3" width="13.28515625" style="66" customWidth="1"/>
    <col min="4" max="4" width="12.7109375" style="66" customWidth="1"/>
    <col min="5" max="5" width="14.28515625" style="66" customWidth="1"/>
    <col min="6" max="6" width="14.7109375" style="66" customWidth="1"/>
    <col min="7" max="8" width="11" style="66" customWidth="1"/>
    <col min="9" max="9" width="4.42578125" style="66" customWidth="1"/>
    <col min="10" max="10" width="4.7109375" style="318" customWidth="1"/>
    <col min="11" max="12" width="22" style="164" customWidth="1"/>
    <col min="13" max="16" width="23.7109375" style="164" customWidth="1"/>
    <col min="17" max="16384" width="10.7109375" style="66"/>
  </cols>
  <sheetData>
    <row r="1" spans="1:16" s="70" customFormat="1" x14ac:dyDescent="0.2">
      <c r="A1" s="58"/>
      <c r="B1" s="146"/>
      <c r="J1" s="206"/>
      <c r="K1" s="164"/>
      <c r="L1" s="164"/>
      <c r="M1" s="164"/>
      <c r="N1" s="164"/>
      <c r="O1" s="164"/>
      <c r="P1" s="164"/>
    </row>
    <row r="2" spans="1:16" ht="36.75" customHeight="1" x14ac:dyDescent="0.25">
      <c r="B2" s="103">
        <v>5</v>
      </c>
      <c r="C2" s="534" t="str">
        <f>Translations!$D$858</f>
        <v>Aircraft data</v>
      </c>
      <c r="D2" s="534"/>
      <c r="E2" s="534"/>
      <c r="F2" s="534"/>
      <c r="G2" s="534"/>
      <c r="H2" s="534"/>
    </row>
    <row r="4" spans="1:16" s="67" customFormat="1" ht="44.25" customHeight="1" x14ac:dyDescent="0.2">
      <c r="A4" s="61"/>
      <c r="B4" s="71" t="s">
        <v>39</v>
      </c>
      <c r="C4" s="535" t="str">
        <f>Translations!$D$1013</f>
        <v>Provide details for each aircraft used in 2018 for which you are the aircraft operator, and which has been used for flights from Switzerland to outermost regions of the EU.</v>
      </c>
      <c r="D4" s="535"/>
      <c r="E4" s="535"/>
      <c r="F4" s="535"/>
      <c r="G4" s="535"/>
      <c r="H4" s="535"/>
      <c r="J4" s="319"/>
      <c r="K4" s="165"/>
      <c r="L4" s="165"/>
      <c r="M4" s="165"/>
      <c r="N4" s="165"/>
      <c r="O4" s="165"/>
      <c r="P4" s="165"/>
    </row>
    <row r="5" spans="1:16" s="50" customFormat="1" ht="53.45" customHeight="1" x14ac:dyDescent="0.2">
      <c r="B5" s="54"/>
      <c r="C5" s="536" t="str">
        <f>Translations!$D$1014</f>
        <v>The list should include the aircraft types (by ICAO aircraft type designator - DOC8643), including owned as well as leased-in aircraft. You are required to only list aircraft used for flights from Switzerland to outermost regions of the EU.</v>
      </c>
      <c r="D5" s="537"/>
      <c r="E5" s="537"/>
      <c r="F5" s="537"/>
      <c r="G5" s="537"/>
      <c r="H5" s="537"/>
      <c r="J5" s="319"/>
      <c r="K5" s="162"/>
      <c r="L5" s="162"/>
      <c r="M5" s="162"/>
      <c r="N5" s="162"/>
      <c r="O5" s="162"/>
      <c r="P5" s="162"/>
    </row>
    <row r="6" spans="1:16" s="53" customFormat="1" ht="55.9" customHeight="1" x14ac:dyDescent="0.2">
      <c r="B6" s="77"/>
      <c r="C6" s="538" t="str">
        <f>Translations!$D$1015</f>
        <v>Aircraft type
(ICAO aircraft type designator)</v>
      </c>
      <c r="D6" s="538" t="str">
        <f>Translations!$D$1016</f>
        <v>Aircraft subtype
(if available)</v>
      </c>
      <c r="E6" s="538" t="str">
        <f>Translations!$D$1017</f>
        <v>Aircraft registration marks</v>
      </c>
      <c r="F6" s="538" t="str">
        <f>Translations!$D$1018</f>
        <v>Owner of the aircraft (if known)
In the case of leased-in aircraft, the lessor</v>
      </c>
      <c r="G6" s="541" t="str">
        <f>Translations!$D$1019</f>
        <v>If the aircraft has not belonged to your fleet for the full reporting year:</v>
      </c>
      <c r="H6" s="542"/>
      <c r="J6" s="319"/>
      <c r="K6" s="166"/>
      <c r="L6" s="166"/>
      <c r="M6" s="166"/>
      <c r="N6" s="166"/>
      <c r="O6" s="166"/>
      <c r="P6" s="166"/>
    </row>
    <row r="7" spans="1:16" s="53" customFormat="1" ht="16.149999999999999" customHeight="1" x14ac:dyDescent="0.2">
      <c r="B7" s="77"/>
      <c r="C7" s="539"/>
      <c r="D7" s="540"/>
      <c r="E7" s="540"/>
      <c r="F7" s="540"/>
      <c r="G7" s="217" t="str">
        <f>Translations!$D$1020</f>
        <v>Starting date</v>
      </c>
      <c r="H7" s="217" t="str">
        <f>Translations!$D$1021</f>
        <v>End date</v>
      </c>
      <c r="J7" s="324"/>
      <c r="K7" s="166"/>
      <c r="L7" s="166"/>
      <c r="M7" s="166"/>
      <c r="N7" s="166"/>
      <c r="O7" s="166"/>
      <c r="P7" s="166"/>
    </row>
    <row r="8" spans="1:16" s="50" customFormat="1" ht="15" customHeight="1" x14ac:dyDescent="0.2">
      <c r="A8" s="63"/>
      <c r="B8" s="55"/>
      <c r="C8" s="332"/>
      <c r="D8" s="332"/>
      <c r="E8" s="332"/>
      <c r="F8" s="332"/>
      <c r="G8" s="333"/>
      <c r="H8" s="333"/>
      <c r="J8" s="318"/>
      <c r="K8" s="162"/>
      <c r="L8" s="162"/>
      <c r="M8" s="162"/>
      <c r="N8" s="162"/>
      <c r="O8" s="162"/>
      <c r="P8" s="162"/>
    </row>
    <row r="9" spans="1:16" s="50" customFormat="1" ht="15" customHeight="1" x14ac:dyDescent="0.2">
      <c r="A9" s="63"/>
      <c r="B9" s="55"/>
      <c r="C9" s="332"/>
      <c r="D9" s="332"/>
      <c r="E9" s="332"/>
      <c r="F9" s="332"/>
      <c r="G9" s="333"/>
      <c r="H9" s="333"/>
      <c r="J9" s="318"/>
      <c r="K9" s="162"/>
      <c r="L9" s="162"/>
      <c r="M9" s="162"/>
      <c r="N9" s="162"/>
      <c r="O9" s="162"/>
      <c r="P9" s="162"/>
    </row>
    <row r="10" spans="1:16" s="50" customFormat="1" ht="15" customHeight="1" x14ac:dyDescent="0.2">
      <c r="A10" s="63"/>
      <c r="B10" s="55"/>
      <c r="C10" s="332"/>
      <c r="D10" s="332"/>
      <c r="E10" s="332"/>
      <c r="F10" s="332"/>
      <c r="G10" s="333"/>
      <c r="H10" s="333"/>
      <c r="J10" s="318"/>
      <c r="K10" s="162"/>
      <c r="L10" s="162"/>
      <c r="M10" s="162"/>
      <c r="N10" s="162"/>
      <c r="O10" s="162"/>
      <c r="P10" s="162"/>
    </row>
    <row r="11" spans="1:16" s="50" customFormat="1" ht="15" customHeight="1" x14ac:dyDescent="0.2">
      <c r="A11" s="63"/>
      <c r="B11" s="55"/>
      <c r="C11" s="332"/>
      <c r="D11" s="332"/>
      <c r="E11" s="332"/>
      <c r="F11" s="332"/>
      <c r="G11" s="333"/>
      <c r="H11" s="333"/>
      <c r="J11" s="318"/>
      <c r="K11" s="162"/>
      <c r="L11" s="162"/>
      <c r="M11" s="162"/>
      <c r="N11" s="162"/>
      <c r="O11" s="162"/>
      <c r="P11" s="162"/>
    </row>
    <row r="12" spans="1:16" s="50" customFormat="1" ht="15" customHeight="1" x14ac:dyDescent="0.2">
      <c r="A12" s="63"/>
      <c r="B12" s="55"/>
      <c r="C12" s="332"/>
      <c r="D12" s="332"/>
      <c r="E12" s="332"/>
      <c r="F12" s="332"/>
      <c r="G12" s="333"/>
      <c r="H12" s="333"/>
      <c r="J12" s="318"/>
      <c r="K12" s="162"/>
      <c r="L12" s="162"/>
      <c r="M12" s="162"/>
      <c r="N12" s="162"/>
      <c r="O12" s="162"/>
      <c r="P12" s="162"/>
    </row>
    <row r="13" spans="1:16" s="50" customFormat="1" ht="15" customHeight="1" x14ac:dyDescent="0.2">
      <c r="A13" s="63"/>
      <c r="B13" s="55"/>
      <c r="C13" s="332"/>
      <c r="D13" s="332"/>
      <c r="E13" s="332"/>
      <c r="F13" s="332"/>
      <c r="G13" s="333"/>
      <c r="H13" s="333"/>
      <c r="J13" s="318"/>
      <c r="K13" s="162"/>
      <c r="L13" s="162"/>
      <c r="M13" s="162"/>
      <c r="N13" s="162"/>
      <c r="O13" s="162"/>
      <c r="P13" s="162"/>
    </row>
    <row r="14" spans="1:16" s="50" customFormat="1" ht="15" customHeight="1" x14ac:dyDescent="0.2">
      <c r="A14" s="63"/>
      <c r="B14" s="55"/>
      <c r="C14" s="332"/>
      <c r="D14" s="332"/>
      <c r="E14" s="332"/>
      <c r="F14" s="332"/>
      <c r="G14" s="333"/>
      <c r="H14" s="333"/>
      <c r="J14" s="318"/>
      <c r="K14" s="162"/>
      <c r="L14" s="162"/>
      <c r="M14" s="162"/>
      <c r="N14" s="162"/>
      <c r="O14" s="162"/>
      <c r="P14" s="162"/>
    </row>
    <row r="15" spans="1:16" s="50" customFormat="1" ht="15" customHeight="1" x14ac:dyDescent="0.2">
      <c r="A15" s="63"/>
      <c r="B15" s="55"/>
      <c r="C15" s="332"/>
      <c r="D15" s="332"/>
      <c r="E15" s="332"/>
      <c r="F15" s="332"/>
      <c r="G15" s="333"/>
      <c r="H15" s="333"/>
      <c r="J15" s="318"/>
      <c r="K15" s="162"/>
      <c r="L15" s="162"/>
      <c r="M15" s="162"/>
      <c r="N15" s="162"/>
      <c r="O15" s="162"/>
      <c r="P15" s="162"/>
    </row>
    <row r="16" spans="1:16" s="50" customFormat="1" ht="15" customHeight="1" x14ac:dyDescent="0.2">
      <c r="A16" s="63"/>
      <c r="B16" s="55"/>
      <c r="C16" s="332"/>
      <c r="D16" s="332"/>
      <c r="E16" s="332"/>
      <c r="F16" s="332"/>
      <c r="G16" s="333"/>
      <c r="H16" s="333"/>
      <c r="J16" s="318"/>
      <c r="K16" s="162"/>
      <c r="L16" s="162"/>
      <c r="M16" s="162"/>
      <c r="N16" s="162"/>
      <c r="O16" s="162"/>
      <c r="P16" s="162"/>
    </row>
    <row r="17" spans="1:16" s="50" customFormat="1" ht="15" customHeight="1" x14ac:dyDescent="0.2">
      <c r="A17" s="63"/>
      <c r="B17" s="55"/>
      <c r="C17" s="332"/>
      <c r="D17" s="332"/>
      <c r="E17" s="332"/>
      <c r="F17" s="332"/>
      <c r="G17" s="333"/>
      <c r="H17" s="333"/>
      <c r="J17" s="318"/>
      <c r="K17" s="162"/>
      <c r="L17" s="162"/>
      <c r="M17" s="162"/>
      <c r="N17" s="162"/>
      <c r="O17" s="162"/>
      <c r="P17" s="162"/>
    </row>
    <row r="18" spans="1:16" s="50" customFormat="1" ht="15" customHeight="1" x14ac:dyDescent="0.2">
      <c r="A18" s="63"/>
      <c r="B18" s="55"/>
      <c r="C18" s="332"/>
      <c r="D18" s="332"/>
      <c r="E18" s="332"/>
      <c r="F18" s="332"/>
      <c r="G18" s="333"/>
      <c r="H18" s="333"/>
      <c r="J18" s="318"/>
      <c r="K18" s="162"/>
      <c r="L18" s="162"/>
      <c r="M18" s="162"/>
      <c r="N18" s="162"/>
      <c r="O18" s="162"/>
      <c r="P18" s="162"/>
    </row>
    <row r="19" spans="1:16" s="50" customFormat="1" ht="15" customHeight="1" x14ac:dyDescent="0.2">
      <c r="A19" s="63"/>
      <c r="B19" s="55"/>
      <c r="C19" s="332"/>
      <c r="D19" s="332"/>
      <c r="E19" s="332"/>
      <c r="F19" s="332"/>
      <c r="G19" s="333"/>
      <c r="H19" s="333"/>
      <c r="J19" s="318"/>
      <c r="K19" s="162"/>
      <c r="L19" s="162"/>
      <c r="M19" s="162"/>
      <c r="N19" s="162"/>
      <c r="O19" s="162"/>
      <c r="P19" s="162"/>
    </row>
    <row r="20" spans="1:16" s="50" customFormat="1" ht="15" customHeight="1" x14ac:dyDescent="0.2">
      <c r="A20" s="63"/>
      <c r="B20" s="55"/>
      <c r="C20" s="332"/>
      <c r="D20" s="332"/>
      <c r="E20" s="332"/>
      <c r="F20" s="332"/>
      <c r="G20" s="333"/>
      <c r="H20" s="333"/>
      <c r="J20" s="318"/>
      <c r="K20" s="162"/>
      <c r="L20" s="162"/>
      <c r="M20" s="162"/>
      <c r="N20" s="162"/>
      <c r="O20" s="162"/>
      <c r="P20" s="162"/>
    </row>
    <row r="21" spans="1:16" s="50" customFormat="1" ht="15" customHeight="1" x14ac:dyDescent="0.2">
      <c r="A21" s="63"/>
      <c r="B21" s="55"/>
      <c r="C21" s="332"/>
      <c r="D21" s="332"/>
      <c r="E21" s="332"/>
      <c r="F21" s="332"/>
      <c r="G21" s="333"/>
      <c r="H21" s="333"/>
      <c r="J21" s="318"/>
      <c r="K21" s="162"/>
      <c r="L21" s="162"/>
      <c r="M21" s="162"/>
      <c r="N21" s="162"/>
      <c r="O21" s="162"/>
      <c r="P21" s="162"/>
    </row>
    <row r="22" spans="1:16" s="50" customFormat="1" ht="15" customHeight="1" x14ac:dyDescent="0.2">
      <c r="A22" s="63"/>
      <c r="B22" s="55"/>
      <c r="C22" s="332"/>
      <c r="D22" s="332"/>
      <c r="E22" s="332"/>
      <c r="F22" s="332"/>
      <c r="G22" s="333"/>
      <c r="H22" s="333"/>
      <c r="J22" s="318"/>
      <c r="K22" s="162"/>
      <c r="L22" s="162"/>
      <c r="M22" s="162"/>
      <c r="N22" s="162"/>
      <c r="O22" s="162"/>
      <c r="P22" s="162"/>
    </row>
    <row r="23" spans="1:16" s="50" customFormat="1" ht="15" customHeight="1" x14ac:dyDescent="0.2">
      <c r="A23" s="63"/>
      <c r="B23" s="55"/>
      <c r="C23" s="332"/>
      <c r="D23" s="332"/>
      <c r="E23" s="332"/>
      <c r="F23" s="332"/>
      <c r="G23" s="333"/>
      <c r="H23" s="333"/>
      <c r="J23" s="318"/>
      <c r="K23" s="162"/>
      <c r="L23" s="162"/>
      <c r="M23" s="162"/>
      <c r="N23" s="162"/>
      <c r="O23" s="162"/>
      <c r="P23" s="162"/>
    </row>
    <row r="24" spans="1:16" s="50" customFormat="1" ht="15" customHeight="1" x14ac:dyDescent="0.2">
      <c r="A24" s="63"/>
      <c r="B24" s="55"/>
      <c r="C24" s="332"/>
      <c r="D24" s="332"/>
      <c r="E24" s="332"/>
      <c r="F24" s="332"/>
      <c r="G24" s="333"/>
      <c r="H24" s="333"/>
      <c r="J24" s="318"/>
      <c r="K24" s="162"/>
      <c r="L24" s="162"/>
      <c r="M24" s="162"/>
      <c r="N24" s="162"/>
      <c r="O24" s="162"/>
      <c r="P24" s="162"/>
    </row>
    <row r="25" spans="1:16" s="50" customFormat="1" ht="15" customHeight="1" x14ac:dyDescent="0.2">
      <c r="A25" s="63"/>
      <c r="B25" s="55"/>
      <c r="C25" s="332"/>
      <c r="D25" s="332"/>
      <c r="E25" s="332"/>
      <c r="F25" s="332"/>
      <c r="G25" s="333"/>
      <c r="H25" s="333"/>
      <c r="J25" s="318"/>
      <c r="K25" s="162"/>
      <c r="L25" s="162"/>
      <c r="M25" s="162"/>
      <c r="N25" s="162"/>
      <c r="O25" s="162"/>
      <c r="P25" s="162"/>
    </row>
    <row r="26" spans="1:16" s="50" customFormat="1" ht="15" customHeight="1" x14ac:dyDescent="0.2">
      <c r="A26" s="63"/>
      <c r="B26" s="55"/>
      <c r="C26" s="332"/>
      <c r="D26" s="332"/>
      <c r="E26" s="332"/>
      <c r="F26" s="332"/>
      <c r="G26" s="333"/>
      <c r="H26" s="333"/>
      <c r="J26" s="318"/>
      <c r="K26" s="162"/>
      <c r="L26" s="162"/>
      <c r="M26" s="162"/>
      <c r="N26" s="162"/>
      <c r="O26" s="162"/>
      <c r="P26" s="162"/>
    </row>
    <row r="27" spans="1:16" s="50" customFormat="1" ht="15" customHeight="1" x14ac:dyDescent="0.2">
      <c r="A27" s="63"/>
      <c r="B27" s="55"/>
      <c r="C27" s="332"/>
      <c r="D27" s="332"/>
      <c r="E27" s="332"/>
      <c r="F27" s="332"/>
      <c r="G27" s="333"/>
      <c r="H27" s="333"/>
      <c r="J27" s="318"/>
      <c r="K27" s="162"/>
      <c r="L27" s="162"/>
      <c r="M27" s="162"/>
      <c r="N27" s="162"/>
      <c r="O27" s="162"/>
      <c r="P27" s="162"/>
    </row>
    <row r="28" spans="1:16" s="50" customFormat="1" ht="15" customHeight="1" x14ac:dyDescent="0.2">
      <c r="A28" s="63"/>
      <c r="B28" s="55"/>
      <c r="C28" s="332"/>
      <c r="D28" s="332"/>
      <c r="E28" s="332"/>
      <c r="F28" s="332"/>
      <c r="G28" s="333"/>
      <c r="H28" s="333"/>
      <c r="J28" s="318"/>
      <c r="K28" s="162"/>
      <c r="L28" s="162"/>
      <c r="M28" s="162"/>
      <c r="N28" s="162"/>
      <c r="O28" s="162"/>
      <c r="P28" s="162"/>
    </row>
    <row r="29" spans="1:16" s="50" customFormat="1" ht="15" customHeight="1" x14ac:dyDescent="0.2">
      <c r="A29" s="63"/>
      <c r="B29" s="55"/>
      <c r="C29" s="332"/>
      <c r="D29" s="332"/>
      <c r="E29" s="332"/>
      <c r="F29" s="332"/>
      <c r="G29" s="333"/>
      <c r="H29" s="333"/>
      <c r="J29" s="318"/>
      <c r="K29" s="162"/>
      <c r="L29" s="162"/>
      <c r="M29" s="162"/>
      <c r="N29" s="162"/>
      <c r="O29" s="162"/>
      <c r="P29" s="162"/>
    </row>
    <row r="30" spans="1:16" s="50" customFormat="1" ht="15" customHeight="1" x14ac:dyDescent="0.2">
      <c r="A30" s="63"/>
      <c r="B30" s="55"/>
      <c r="C30" s="332"/>
      <c r="D30" s="332"/>
      <c r="E30" s="332"/>
      <c r="F30" s="332"/>
      <c r="G30" s="333"/>
      <c r="H30" s="333"/>
      <c r="J30" s="318"/>
      <c r="K30" s="162"/>
      <c r="L30" s="162"/>
      <c r="M30" s="162"/>
      <c r="N30" s="162"/>
      <c r="O30" s="162"/>
      <c r="P30" s="162"/>
    </row>
    <row r="31" spans="1:16" s="50" customFormat="1" ht="15" customHeight="1" x14ac:dyDescent="0.2">
      <c r="A31" s="63"/>
      <c r="B31" s="55"/>
      <c r="C31" s="332"/>
      <c r="D31" s="332"/>
      <c r="E31" s="332"/>
      <c r="F31" s="332"/>
      <c r="G31" s="333"/>
      <c r="H31" s="333"/>
      <c r="J31" s="318"/>
      <c r="K31" s="162"/>
      <c r="L31" s="162"/>
      <c r="M31" s="162"/>
      <c r="N31" s="162"/>
      <c r="O31" s="162"/>
      <c r="P31" s="162"/>
    </row>
    <row r="32" spans="1:16" s="50" customFormat="1" ht="15" customHeight="1" x14ac:dyDescent="0.2">
      <c r="A32" s="63"/>
      <c r="B32" s="55"/>
      <c r="C32" s="332"/>
      <c r="D32" s="332"/>
      <c r="E32" s="332"/>
      <c r="F32" s="332"/>
      <c r="G32" s="333"/>
      <c r="H32" s="333"/>
      <c r="J32" s="318"/>
      <c r="K32" s="162"/>
      <c r="L32" s="162"/>
      <c r="M32" s="162"/>
      <c r="N32" s="162"/>
      <c r="O32" s="162"/>
      <c r="P32" s="162"/>
    </row>
    <row r="33" spans="1:16" s="50" customFormat="1" ht="15" customHeight="1" x14ac:dyDescent="0.2">
      <c r="A33" s="63"/>
      <c r="B33" s="55"/>
      <c r="C33" s="332"/>
      <c r="D33" s="332"/>
      <c r="E33" s="332"/>
      <c r="F33" s="332"/>
      <c r="G33" s="333"/>
      <c r="H33" s="333"/>
      <c r="J33" s="318"/>
      <c r="K33" s="162"/>
      <c r="L33" s="162"/>
      <c r="M33" s="162"/>
      <c r="N33" s="162"/>
      <c r="O33" s="162"/>
      <c r="P33" s="162"/>
    </row>
    <row r="34" spans="1:16" s="50" customFormat="1" ht="15" customHeight="1" x14ac:dyDescent="0.2">
      <c r="A34" s="63"/>
      <c r="B34" s="55"/>
      <c r="C34" s="332"/>
      <c r="D34" s="332"/>
      <c r="E34" s="332"/>
      <c r="F34" s="332"/>
      <c r="G34" s="333"/>
      <c r="H34" s="333"/>
      <c r="J34" s="318"/>
      <c r="K34" s="162"/>
      <c r="L34" s="162"/>
      <c r="M34" s="162"/>
      <c r="N34" s="162"/>
      <c r="O34" s="162"/>
      <c r="P34" s="162"/>
    </row>
    <row r="35" spans="1:16" s="50" customFormat="1" ht="15" customHeight="1" x14ac:dyDescent="0.2">
      <c r="A35" s="63"/>
      <c r="B35" s="55"/>
      <c r="C35" s="332"/>
      <c r="D35" s="332"/>
      <c r="E35" s="332"/>
      <c r="F35" s="332"/>
      <c r="G35" s="333"/>
      <c r="H35" s="333"/>
      <c r="J35" s="318"/>
      <c r="K35" s="162"/>
      <c r="L35" s="162"/>
      <c r="M35" s="162"/>
      <c r="N35" s="162"/>
      <c r="O35" s="162"/>
      <c r="P35" s="162"/>
    </row>
    <row r="36" spans="1:16" s="50" customFormat="1" ht="15" customHeight="1" x14ac:dyDescent="0.2">
      <c r="A36" s="63"/>
      <c r="B36" s="55"/>
      <c r="C36" s="332"/>
      <c r="D36" s="332"/>
      <c r="E36" s="332"/>
      <c r="F36" s="332"/>
      <c r="G36" s="333"/>
      <c r="H36" s="333"/>
      <c r="J36" s="318"/>
      <c r="K36" s="162"/>
      <c r="L36" s="162"/>
      <c r="M36" s="162"/>
      <c r="N36" s="162"/>
      <c r="O36" s="162"/>
      <c r="P36" s="162"/>
    </row>
    <row r="37" spans="1:16" s="50" customFormat="1" ht="15" customHeight="1" x14ac:dyDescent="0.2">
      <c r="A37" s="63"/>
      <c r="B37" s="55"/>
      <c r="C37" s="332"/>
      <c r="D37" s="332"/>
      <c r="E37" s="332"/>
      <c r="F37" s="332"/>
      <c r="G37" s="333"/>
      <c r="H37" s="333"/>
      <c r="J37" s="318"/>
      <c r="K37" s="162"/>
      <c r="L37" s="162"/>
      <c r="M37" s="162"/>
      <c r="N37" s="162"/>
      <c r="O37" s="162"/>
      <c r="P37" s="162"/>
    </row>
    <row r="38" spans="1:16" s="50" customFormat="1" ht="15" customHeight="1" x14ac:dyDescent="0.2">
      <c r="A38" s="63"/>
      <c r="B38" s="55"/>
      <c r="C38" s="332"/>
      <c r="D38" s="332"/>
      <c r="E38" s="332"/>
      <c r="F38" s="332"/>
      <c r="G38" s="333"/>
      <c r="H38" s="333"/>
      <c r="J38" s="318"/>
      <c r="K38" s="162"/>
      <c r="L38" s="162"/>
      <c r="M38" s="162"/>
      <c r="N38" s="162"/>
      <c r="O38" s="162"/>
      <c r="P38" s="162"/>
    </row>
    <row r="39" spans="1:16" s="50" customFormat="1" ht="15" customHeight="1" x14ac:dyDescent="0.2">
      <c r="A39" s="63"/>
      <c r="B39" s="55"/>
      <c r="C39" s="332"/>
      <c r="D39" s="332"/>
      <c r="E39" s="332"/>
      <c r="F39" s="332"/>
      <c r="G39" s="333"/>
      <c r="H39" s="333"/>
      <c r="J39" s="318"/>
      <c r="K39" s="162"/>
      <c r="L39" s="162"/>
      <c r="M39" s="162"/>
      <c r="N39" s="162"/>
      <c r="O39" s="162"/>
      <c r="P39" s="162"/>
    </row>
    <row r="40" spans="1:16" s="50" customFormat="1" ht="15" customHeight="1" x14ac:dyDescent="0.2">
      <c r="A40" s="63"/>
      <c r="B40" s="55"/>
      <c r="C40" s="332"/>
      <c r="D40" s="332"/>
      <c r="E40" s="332"/>
      <c r="F40" s="332"/>
      <c r="G40" s="333"/>
      <c r="H40" s="333"/>
      <c r="J40" s="318"/>
      <c r="K40" s="162"/>
      <c r="L40" s="162"/>
      <c r="M40" s="162"/>
      <c r="N40" s="162"/>
      <c r="O40" s="162"/>
      <c r="P40" s="162"/>
    </row>
    <row r="41" spans="1:16" s="50" customFormat="1" ht="15" customHeight="1" x14ac:dyDescent="0.2">
      <c r="A41" s="63"/>
      <c r="B41" s="55"/>
      <c r="C41" s="332"/>
      <c r="D41" s="332"/>
      <c r="E41" s="332"/>
      <c r="F41" s="332"/>
      <c r="G41" s="333"/>
      <c r="H41" s="333"/>
      <c r="J41" s="318"/>
      <c r="K41" s="162"/>
      <c r="L41" s="162"/>
      <c r="M41" s="162"/>
      <c r="N41" s="162"/>
      <c r="O41" s="162"/>
      <c r="P41" s="162"/>
    </row>
    <row r="42" spans="1:16" s="50" customFormat="1" ht="15" customHeight="1" x14ac:dyDescent="0.2">
      <c r="A42" s="63"/>
      <c r="B42" s="55"/>
      <c r="C42" s="332"/>
      <c r="D42" s="332"/>
      <c r="E42" s="332"/>
      <c r="F42" s="332"/>
      <c r="G42" s="333"/>
      <c r="H42" s="333"/>
      <c r="J42" s="318"/>
      <c r="K42" s="162"/>
      <c r="L42" s="162"/>
      <c r="M42" s="162"/>
      <c r="N42" s="162"/>
      <c r="O42" s="162"/>
      <c r="P42" s="162"/>
    </row>
    <row r="43" spans="1:16" s="50" customFormat="1" ht="15" customHeight="1" x14ac:dyDescent="0.2">
      <c r="A43" s="63"/>
      <c r="B43" s="55"/>
      <c r="C43" s="332"/>
      <c r="D43" s="332"/>
      <c r="E43" s="332"/>
      <c r="F43" s="332"/>
      <c r="G43" s="333"/>
      <c r="H43" s="333"/>
      <c r="J43" s="318"/>
      <c r="K43" s="162"/>
      <c r="L43" s="162"/>
      <c r="M43" s="162"/>
      <c r="N43" s="162"/>
      <c r="O43" s="162"/>
      <c r="P43" s="162"/>
    </row>
    <row r="44" spans="1:16" s="50" customFormat="1" ht="15" customHeight="1" x14ac:dyDescent="0.2">
      <c r="A44" s="63"/>
      <c r="B44" s="55"/>
      <c r="C44" s="332"/>
      <c r="D44" s="332"/>
      <c r="E44" s="332"/>
      <c r="F44" s="332"/>
      <c r="G44" s="333"/>
      <c r="H44" s="333"/>
      <c r="J44" s="318"/>
      <c r="K44" s="162"/>
      <c r="L44" s="162"/>
      <c r="M44" s="162"/>
      <c r="N44" s="162"/>
      <c r="O44" s="162"/>
      <c r="P44" s="162"/>
    </row>
    <row r="45" spans="1:16" s="50" customFormat="1" ht="15" customHeight="1" x14ac:dyDescent="0.2">
      <c r="A45" s="63"/>
      <c r="B45" s="55"/>
      <c r="C45" s="332"/>
      <c r="D45" s="332"/>
      <c r="E45" s="332"/>
      <c r="F45" s="332"/>
      <c r="G45" s="333"/>
      <c r="H45" s="333"/>
      <c r="J45" s="318"/>
      <c r="K45" s="162"/>
      <c r="L45" s="162"/>
      <c r="M45" s="162"/>
      <c r="N45" s="162"/>
      <c r="O45" s="162"/>
      <c r="P45" s="162"/>
    </row>
    <row r="46" spans="1:16" s="50" customFormat="1" ht="15" customHeight="1" x14ac:dyDescent="0.2">
      <c r="A46" s="63"/>
      <c r="B46" s="55"/>
      <c r="C46" s="332"/>
      <c r="D46" s="332"/>
      <c r="E46" s="332"/>
      <c r="F46" s="332"/>
      <c r="G46" s="333"/>
      <c r="H46" s="333"/>
      <c r="J46" s="318"/>
      <c r="K46" s="162"/>
      <c r="L46" s="162"/>
      <c r="M46" s="162"/>
      <c r="N46" s="162"/>
      <c r="O46" s="162"/>
      <c r="P46" s="162"/>
    </row>
    <row r="47" spans="1:16" s="50" customFormat="1" ht="15" customHeight="1" x14ac:dyDescent="0.2">
      <c r="A47" s="63"/>
      <c r="B47" s="55"/>
      <c r="C47" s="332"/>
      <c r="D47" s="332"/>
      <c r="E47" s="332"/>
      <c r="F47" s="332"/>
      <c r="G47" s="333"/>
      <c r="H47" s="333"/>
      <c r="J47" s="318"/>
      <c r="K47" s="162"/>
      <c r="L47" s="162"/>
      <c r="M47" s="162"/>
      <c r="N47" s="162"/>
      <c r="O47" s="162"/>
      <c r="P47" s="162"/>
    </row>
    <row r="48" spans="1:16" s="50" customFormat="1" ht="15" customHeight="1" x14ac:dyDescent="0.2">
      <c r="A48" s="63"/>
      <c r="B48" s="55"/>
      <c r="C48" s="332"/>
      <c r="D48" s="332"/>
      <c r="E48" s="332"/>
      <c r="F48" s="332"/>
      <c r="G48" s="333"/>
      <c r="H48" s="333"/>
      <c r="J48" s="318"/>
      <c r="K48" s="162"/>
      <c r="L48" s="162"/>
      <c r="M48" s="162"/>
      <c r="N48" s="162"/>
      <c r="O48" s="162"/>
      <c r="P48" s="162"/>
    </row>
    <row r="49" spans="1:16" s="50" customFormat="1" ht="15" customHeight="1" x14ac:dyDescent="0.2">
      <c r="A49" s="63"/>
      <c r="B49" s="55"/>
      <c r="C49" s="332"/>
      <c r="D49" s="332"/>
      <c r="E49" s="332"/>
      <c r="F49" s="332"/>
      <c r="G49" s="333"/>
      <c r="H49" s="333"/>
      <c r="J49" s="318"/>
      <c r="K49" s="162"/>
      <c r="L49" s="162"/>
      <c r="M49" s="162"/>
      <c r="N49" s="162"/>
      <c r="O49" s="162"/>
      <c r="P49" s="162"/>
    </row>
    <row r="50" spans="1:16" s="50" customFormat="1" ht="15" customHeight="1" x14ac:dyDescent="0.2">
      <c r="A50" s="63"/>
      <c r="B50" s="55"/>
      <c r="C50" s="332"/>
      <c r="D50" s="332"/>
      <c r="E50" s="332"/>
      <c r="F50" s="332"/>
      <c r="G50" s="333"/>
      <c r="H50" s="333"/>
      <c r="J50" s="318"/>
      <c r="K50" s="162"/>
      <c r="L50" s="162"/>
      <c r="M50" s="162"/>
      <c r="N50" s="162"/>
      <c r="O50" s="162"/>
      <c r="P50" s="162"/>
    </row>
    <row r="51" spans="1:16" s="50" customFormat="1" ht="15" customHeight="1" x14ac:dyDescent="0.2">
      <c r="A51" s="63"/>
      <c r="B51" s="55"/>
      <c r="C51" s="332"/>
      <c r="D51" s="332"/>
      <c r="E51" s="332"/>
      <c r="F51" s="332"/>
      <c r="G51" s="333"/>
      <c r="H51" s="333"/>
      <c r="J51" s="318"/>
      <c r="K51" s="162"/>
      <c r="L51" s="162"/>
      <c r="M51" s="162"/>
      <c r="N51" s="162"/>
      <c r="O51" s="162"/>
      <c r="P51" s="162"/>
    </row>
    <row r="52" spans="1:16" s="50" customFormat="1" ht="15" customHeight="1" x14ac:dyDescent="0.2">
      <c r="A52" s="63"/>
      <c r="B52" s="55"/>
      <c r="C52" s="332"/>
      <c r="D52" s="332"/>
      <c r="E52" s="332"/>
      <c r="F52" s="332"/>
      <c r="G52" s="333"/>
      <c r="H52" s="333"/>
      <c r="J52" s="318"/>
      <c r="K52" s="162"/>
      <c r="L52" s="162"/>
      <c r="M52" s="162"/>
      <c r="N52" s="162"/>
      <c r="O52" s="162"/>
      <c r="P52" s="162"/>
    </row>
    <row r="53" spans="1:16" s="50" customFormat="1" ht="15" customHeight="1" x14ac:dyDescent="0.2">
      <c r="A53" s="63"/>
      <c r="B53" s="55"/>
      <c r="C53" s="332"/>
      <c r="D53" s="332"/>
      <c r="E53" s="332"/>
      <c r="F53" s="332"/>
      <c r="G53" s="333"/>
      <c r="H53" s="333"/>
      <c r="J53" s="318"/>
      <c r="K53" s="162"/>
      <c r="L53" s="162"/>
      <c r="M53" s="162"/>
      <c r="N53" s="162"/>
      <c r="O53" s="162"/>
      <c r="P53" s="162"/>
    </row>
    <row r="54" spans="1:16" s="50" customFormat="1" ht="15" customHeight="1" x14ac:dyDescent="0.2">
      <c r="A54" s="63"/>
      <c r="B54" s="55"/>
      <c r="C54" s="332"/>
      <c r="D54" s="332"/>
      <c r="E54" s="332"/>
      <c r="F54" s="332"/>
      <c r="G54" s="333"/>
      <c r="H54" s="333"/>
      <c r="J54" s="318"/>
      <c r="K54" s="162"/>
      <c r="L54" s="162"/>
      <c r="M54" s="162"/>
      <c r="N54" s="162"/>
      <c r="O54" s="162"/>
      <c r="P54" s="162"/>
    </row>
    <row r="55" spans="1:16" s="50" customFormat="1" ht="15" customHeight="1" x14ac:dyDescent="0.2">
      <c r="A55" s="63"/>
      <c r="B55" s="55"/>
      <c r="C55" s="332"/>
      <c r="D55" s="332"/>
      <c r="E55" s="332"/>
      <c r="F55" s="332"/>
      <c r="G55" s="333"/>
      <c r="H55" s="333"/>
      <c r="J55" s="318"/>
      <c r="K55" s="162"/>
      <c r="L55" s="162"/>
      <c r="M55" s="162"/>
      <c r="N55" s="162"/>
      <c r="O55" s="162"/>
      <c r="P55" s="162"/>
    </row>
    <row r="56" spans="1:16" s="50" customFormat="1" ht="15" customHeight="1" x14ac:dyDescent="0.2">
      <c r="A56" s="63"/>
      <c r="B56" s="55"/>
      <c r="C56" s="332"/>
      <c r="D56" s="332"/>
      <c r="E56" s="332"/>
      <c r="F56" s="332"/>
      <c r="G56" s="333"/>
      <c r="H56" s="333"/>
      <c r="J56" s="318"/>
      <c r="K56" s="162"/>
      <c r="L56" s="162"/>
      <c r="M56" s="162"/>
      <c r="N56" s="162"/>
      <c r="O56" s="162"/>
      <c r="P56" s="162"/>
    </row>
    <row r="57" spans="1:16" s="50" customFormat="1" ht="15" customHeight="1" x14ac:dyDescent="0.2">
      <c r="A57" s="63"/>
      <c r="B57" s="55"/>
      <c r="C57" s="332"/>
      <c r="D57" s="332"/>
      <c r="E57" s="332"/>
      <c r="F57" s="332"/>
      <c r="G57" s="333"/>
      <c r="H57" s="333"/>
      <c r="J57" s="318"/>
      <c r="K57" s="162"/>
      <c r="L57" s="162"/>
      <c r="M57" s="162"/>
      <c r="N57" s="162"/>
      <c r="O57" s="162"/>
      <c r="P57" s="162"/>
    </row>
    <row r="58" spans="1:16" s="50" customFormat="1" ht="15" customHeight="1" x14ac:dyDescent="0.2">
      <c r="A58" s="63"/>
      <c r="B58" s="55"/>
      <c r="C58" s="332"/>
      <c r="D58" s="332"/>
      <c r="E58" s="332"/>
      <c r="F58" s="332"/>
      <c r="G58" s="333"/>
      <c r="H58" s="333"/>
      <c r="J58" s="318"/>
      <c r="K58" s="162"/>
      <c r="L58" s="162"/>
      <c r="M58" s="162"/>
      <c r="N58" s="162"/>
      <c r="O58" s="162"/>
      <c r="P58" s="162"/>
    </row>
    <row r="59" spans="1:16" s="50" customFormat="1" ht="15" customHeight="1" x14ac:dyDescent="0.2">
      <c r="A59" s="63"/>
      <c r="B59" s="55"/>
      <c r="C59" s="332"/>
      <c r="D59" s="332"/>
      <c r="E59" s="332"/>
      <c r="F59" s="332"/>
      <c r="G59" s="333"/>
      <c r="H59" s="333"/>
      <c r="J59" s="318"/>
      <c r="K59" s="162"/>
      <c r="L59" s="162"/>
      <c r="M59" s="162"/>
      <c r="N59" s="162"/>
      <c r="O59" s="162"/>
      <c r="P59" s="162"/>
    </row>
    <row r="61" spans="1:16" s="72" customFormat="1" ht="28.9" customHeight="1" x14ac:dyDescent="0.2">
      <c r="A61" s="73"/>
      <c r="C61" s="532" t="str">
        <f>Translations!$D$1022</f>
        <v>If you need additional rows, please first remove the protection from the sheet, then insert additional rows above the last row of the table.</v>
      </c>
      <c r="D61" s="533"/>
      <c r="E61" s="533"/>
      <c r="F61" s="533"/>
      <c r="G61" s="533"/>
      <c r="H61" s="533"/>
      <c r="J61" s="318"/>
      <c r="K61" s="163"/>
      <c r="L61" s="163"/>
      <c r="M61" s="163"/>
      <c r="N61" s="163"/>
      <c r="O61" s="163"/>
      <c r="P61" s="163"/>
    </row>
    <row r="63" spans="1:16" x14ac:dyDescent="0.2">
      <c r="D63" s="356" t="s">
        <v>462</v>
      </c>
      <c r="E63" s="356"/>
      <c r="F63" s="356"/>
    </row>
  </sheetData>
  <sheetProtection sheet="1" formatCells="0" formatColumns="0" formatRows="0"/>
  <mergeCells count="10">
    <mergeCell ref="D63:F63"/>
    <mergeCell ref="C61:H61"/>
    <mergeCell ref="C2:H2"/>
    <mergeCell ref="C4:H4"/>
    <mergeCell ref="C5:H5"/>
    <mergeCell ref="C6:C7"/>
    <mergeCell ref="D6:D7"/>
    <mergeCell ref="E6:E7"/>
    <mergeCell ref="F6:F7"/>
    <mergeCell ref="G6:H6"/>
  </mergeCells>
  <phoneticPr fontId="7" type="noConversion"/>
  <pageMargins left="0.70866141732283472" right="0.70866141732283472" top="0.74803149606299213" bottom="0.74803149606299213" header="0.31496062992125984" footer="0.31496062992125984"/>
  <pageSetup paperSize="9" orientation="portrait" r:id="rId1"/>
  <headerFooter alignWithMargins="0">
    <oddFooter>&amp;C&amp;K000000&amp;A&amp;R&amp;K000000&amp;P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7889" r:id="rId4" name="Button 1">
              <controlPr defaultSize="0" print="0" autoFill="0" autoPict="0">
                <anchor moveWithCells="1" sizeWithCells="1">
                  <from>
                    <xdr:col>0</xdr:col>
                    <xdr:colOff>0</xdr:colOff>
                    <xdr:row>0</xdr:row>
                    <xdr:rowOff>0</xdr:rowOff>
                  </from>
                  <to>
                    <xdr:col>0</xdr:col>
                    <xdr:colOff>0</xdr:colOff>
                    <xdr:row>0</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7">
    <tabColor rgb="FF0070C0"/>
  </sheetPr>
  <dimension ref="A1:E1083"/>
  <sheetViews>
    <sheetView topLeftCell="C1073" zoomScale="120" zoomScaleNormal="120" zoomScalePageLayoutView="120" workbookViewId="0">
      <selection activeCell="D1087" sqref="D1087"/>
    </sheetView>
  </sheetViews>
  <sheetFormatPr baseColWidth="10" defaultColWidth="11.42578125" defaultRowHeight="12.75" x14ac:dyDescent="0.2"/>
  <cols>
    <col min="1" max="1" width="8.7109375" style="261" customWidth="1"/>
    <col min="2" max="2" width="60.7109375" style="301" customWidth="1"/>
    <col min="3" max="3" width="8.7109375" style="261" customWidth="1"/>
    <col min="4" max="4" width="61.42578125" style="252" customWidth="1"/>
    <col min="5" max="5" width="53.42578125" style="325" customWidth="1"/>
    <col min="6" max="16384" width="11.42578125" style="120"/>
  </cols>
  <sheetData>
    <row r="1" spans="1:5" ht="58.15" customHeight="1" x14ac:dyDescent="0.2">
      <c r="A1" s="253"/>
      <c r="B1" s="302" t="s">
        <v>548</v>
      </c>
      <c r="C1" s="253"/>
      <c r="D1" s="303" t="s">
        <v>549</v>
      </c>
      <c r="E1" s="325" t="s">
        <v>560</v>
      </c>
    </row>
    <row r="2" spans="1:5" s="149" customFormat="1" ht="31.5" customHeight="1" x14ac:dyDescent="0.2">
      <c r="A2" s="254" t="s">
        <v>459</v>
      </c>
      <c r="B2" s="264" t="s">
        <v>534</v>
      </c>
      <c r="C2" s="254" t="s">
        <v>459</v>
      </c>
      <c r="D2" s="219" t="s">
        <v>559</v>
      </c>
      <c r="E2" s="325"/>
    </row>
    <row r="3" spans="1:5" ht="57.75" customHeight="1" x14ac:dyDescent="0.2">
      <c r="A3" s="255">
        <v>1</v>
      </c>
      <c r="B3" s="265"/>
      <c r="C3" s="255">
        <v>1</v>
      </c>
      <c r="D3" s="220"/>
    </row>
    <row r="4" spans="1:5" ht="17.25" x14ac:dyDescent="0.2">
      <c r="A4" s="255">
        <v>2</v>
      </c>
      <c r="B4" s="266" t="s">
        <v>450</v>
      </c>
      <c r="C4" s="255">
        <v>2</v>
      </c>
      <c r="D4" s="221" t="s">
        <v>450</v>
      </c>
    </row>
    <row r="5" spans="1:5" x14ac:dyDescent="0.2">
      <c r="A5" s="255">
        <v>3</v>
      </c>
      <c r="B5" s="265" t="s">
        <v>472</v>
      </c>
      <c r="C5" s="255">
        <v>3</v>
      </c>
      <c r="D5" s="220" t="s">
        <v>472</v>
      </c>
    </row>
    <row r="6" spans="1:5" x14ac:dyDescent="0.2">
      <c r="A6" s="255">
        <v>4</v>
      </c>
      <c r="B6" s="265"/>
      <c r="C6" s="255">
        <v>4</v>
      </c>
      <c r="D6" s="220"/>
    </row>
    <row r="7" spans="1:5" x14ac:dyDescent="0.2">
      <c r="A7" s="255">
        <v>5</v>
      </c>
      <c r="B7" s="265" t="s">
        <v>44</v>
      </c>
      <c r="C7" s="255">
        <v>5</v>
      </c>
      <c r="D7" s="220" t="s">
        <v>44</v>
      </c>
    </row>
    <row r="8" spans="1:5" x14ac:dyDescent="0.2">
      <c r="A8" s="255">
        <v>6</v>
      </c>
      <c r="B8" s="265"/>
      <c r="C8" s="255">
        <v>6</v>
      </c>
      <c r="D8" s="220"/>
    </row>
    <row r="9" spans="1:5" x14ac:dyDescent="0.2">
      <c r="A9" s="255">
        <v>7</v>
      </c>
      <c r="B9" s="265"/>
      <c r="C9" s="255">
        <v>7</v>
      </c>
      <c r="D9" s="220"/>
    </row>
    <row r="10" spans="1:5" x14ac:dyDescent="0.2">
      <c r="A10" s="255">
        <v>8</v>
      </c>
      <c r="B10" s="265"/>
      <c r="C10" s="255">
        <v>8</v>
      </c>
      <c r="D10" s="220"/>
    </row>
    <row r="11" spans="1:5" x14ac:dyDescent="0.2">
      <c r="A11" s="255">
        <v>9</v>
      </c>
      <c r="B11" s="265"/>
      <c r="C11" s="255">
        <v>9</v>
      </c>
      <c r="D11" s="220"/>
    </row>
    <row r="12" spans="1:5" x14ac:dyDescent="0.2">
      <c r="A12" s="255">
        <v>10</v>
      </c>
      <c r="B12" s="265"/>
      <c r="C12" s="255">
        <v>10</v>
      </c>
      <c r="D12" s="220"/>
    </row>
    <row r="13" spans="1:5" x14ac:dyDescent="0.2">
      <c r="A13" s="255">
        <v>11</v>
      </c>
      <c r="B13" s="265"/>
      <c r="C13" s="255">
        <v>11</v>
      </c>
      <c r="D13" s="220"/>
    </row>
    <row r="14" spans="1:5" x14ac:dyDescent="0.2">
      <c r="A14" s="255">
        <v>12</v>
      </c>
      <c r="B14" s="265"/>
      <c r="C14" s="255">
        <v>12</v>
      </c>
      <c r="D14" s="220"/>
    </row>
    <row r="15" spans="1:5" x14ac:dyDescent="0.2">
      <c r="A15" s="255">
        <v>13</v>
      </c>
      <c r="B15" s="265"/>
      <c r="C15" s="255">
        <v>13</v>
      </c>
      <c r="D15" s="220"/>
    </row>
    <row r="16" spans="1:5" x14ac:dyDescent="0.2">
      <c r="A16" s="255">
        <v>14</v>
      </c>
      <c r="B16" s="265"/>
      <c r="C16" s="255">
        <v>14</v>
      </c>
      <c r="D16" s="220"/>
    </row>
    <row r="17" spans="1:4" x14ac:dyDescent="0.2">
      <c r="A17" s="255">
        <v>15</v>
      </c>
      <c r="B17" s="265"/>
      <c r="C17" s="255">
        <v>15</v>
      </c>
      <c r="D17" s="220"/>
    </row>
    <row r="18" spans="1:4" x14ac:dyDescent="0.2">
      <c r="A18" s="255">
        <v>16</v>
      </c>
      <c r="B18" s="265"/>
      <c r="C18" s="255">
        <v>16</v>
      </c>
      <c r="D18" s="220"/>
    </row>
    <row r="19" spans="1:4" x14ac:dyDescent="0.2">
      <c r="A19" s="255">
        <v>17</v>
      </c>
      <c r="B19" s="265"/>
      <c r="C19" s="255">
        <v>17</v>
      </c>
      <c r="D19" s="220"/>
    </row>
    <row r="20" spans="1:4" x14ac:dyDescent="0.2">
      <c r="A20" s="255">
        <v>18</v>
      </c>
      <c r="B20" s="265"/>
      <c r="C20" s="255">
        <v>18</v>
      </c>
      <c r="D20" s="220"/>
    </row>
    <row r="21" spans="1:4" x14ac:dyDescent="0.2">
      <c r="A21" s="255">
        <v>19</v>
      </c>
      <c r="B21" s="265"/>
      <c r="C21" s="255">
        <v>19</v>
      </c>
      <c r="D21" s="220"/>
    </row>
    <row r="22" spans="1:4" x14ac:dyDescent="0.2">
      <c r="A22" s="255">
        <v>20</v>
      </c>
      <c r="B22" s="265"/>
      <c r="C22" s="255">
        <v>20</v>
      </c>
      <c r="D22" s="220"/>
    </row>
    <row r="23" spans="1:4" x14ac:dyDescent="0.2">
      <c r="A23" s="255">
        <v>21</v>
      </c>
      <c r="B23" s="267"/>
      <c r="C23" s="255">
        <v>21</v>
      </c>
      <c r="D23" s="222"/>
    </row>
    <row r="24" spans="1:4" x14ac:dyDescent="0.2">
      <c r="A24" s="255">
        <v>22</v>
      </c>
      <c r="B24" s="265" t="s">
        <v>473</v>
      </c>
      <c r="C24" s="255">
        <v>22</v>
      </c>
      <c r="D24" s="220" t="s">
        <v>473</v>
      </c>
    </row>
    <row r="25" spans="1:4" ht="14.25" customHeight="1" x14ac:dyDescent="0.2">
      <c r="A25" s="255">
        <v>23</v>
      </c>
      <c r="B25" s="267"/>
      <c r="C25" s="255">
        <v>23</v>
      </c>
      <c r="D25" s="222"/>
    </row>
    <row r="26" spans="1:4" x14ac:dyDescent="0.2">
      <c r="A26" s="255">
        <v>24</v>
      </c>
      <c r="B26" s="265"/>
      <c r="C26" s="255">
        <v>24</v>
      </c>
      <c r="D26" s="220"/>
    </row>
    <row r="27" spans="1:4" x14ac:dyDescent="0.2">
      <c r="A27" s="255">
        <v>25</v>
      </c>
      <c r="B27" s="265" t="s">
        <v>37</v>
      </c>
      <c r="C27" s="255">
        <v>25</v>
      </c>
      <c r="D27" s="220" t="s">
        <v>37</v>
      </c>
    </row>
    <row r="28" spans="1:4" x14ac:dyDescent="0.2">
      <c r="A28" s="255">
        <v>26</v>
      </c>
      <c r="B28" s="268" t="s">
        <v>535</v>
      </c>
      <c r="C28" s="255">
        <v>26</v>
      </c>
      <c r="D28" s="223" t="s">
        <v>535</v>
      </c>
    </row>
    <row r="29" spans="1:4" x14ac:dyDescent="0.2">
      <c r="A29" s="255">
        <v>27</v>
      </c>
      <c r="B29" s="269" t="s">
        <v>23</v>
      </c>
      <c r="C29" s="255">
        <v>27</v>
      </c>
      <c r="D29" s="224" t="s">
        <v>23</v>
      </c>
    </row>
    <row r="30" spans="1:4" x14ac:dyDescent="0.2">
      <c r="A30" s="255">
        <v>28</v>
      </c>
      <c r="B30" s="265" t="s">
        <v>21</v>
      </c>
      <c r="C30" s="255">
        <v>28</v>
      </c>
      <c r="D30" s="220" t="s">
        <v>21</v>
      </c>
    </row>
    <row r="31" spans="1:4" x14ac:dyDescent="0.2">
      <c r="A31" s="255">
        <v>29</v>
      </c>
      <c r="B31" s="265" t="s">
        <v>22</v>
      </c>
      <c r="C31" s="255">
        <v>29</v>
      </c>
      <c r="D31" s="220" t="s">
        <v>22</v>
      </c>
    </row>
    <row r="32" spans="1:4" x14ac:dyDescent="0.2">
      <c r="A32" s="255">
        <v>30</v>
      </c>
      <c r="B32" s="265"/>
      <c r="C32" s="255">
        <v>30</v>
      </c>
      <c r="D32" s="220"/>
    </row>
    <row r="33" spans="1:5" x14ac:dyDescent="0.2">
      <c r="A33" s="255">
        <v>31</v>
      </c>
      <c r="B33" s="265" t="s">
        <v>474</v>
      </c>
      <c r="C33" s="255">
        <v>31</v>
      </c>
      <c r="D33" s="220" t="s">
        <v>474</v>
      </c>
    </row>
    <row r="34" spans="1:5" ht="17.25" x14ac:dyDescent="0.2">
      <c r="A34" s="255">
        <v>32</v>
      </c>
      <c r="B34" s="270" t="s">
        <v>472</v>
      </c>
      <c r="C34" s="255">
        <v>32</v>
      </c>
      <c r="D34" s="225" t="s">
        <v>472</v>
      </c>
    </row>
    <row r="35" spans="1:5" ht="76.5" customHeight="1" x14ac:dyDescent="0.2">
      <c r="A35" s="255">
        <v>33</v>
      </c>
      <c r="B35" s="265" t="s">
        <v>475</v>
      </c>
      <c r="C35" s="255">
        <v>33</v>
      </c>
      <c r="D35" s="306" t="s">
        <v>589</v>
      </c>
      <c r="E35" s="328" t="s">
        <v>577</v>
      </c>
    </row>
    <row r="36" spans="1:5" ht="86.25" customHeight="1" x14ac:dyDescent="0.2">
      <c r="A36" s="255">
        <v>34</v>
      </c>
      <c r="B36" s="267"/>
      <c r="C36" s="255">
        <v>34</v>
      </c>
      <c r="D36" s="222" t="s">
        <v>591</v>
      </c>
      <c r="E36" s="328" t="s">
        <v>577</v>
      </c>
    </row>
    <row r="37" spans="1:5" ht="90" customHeight="1" x14ac:dyDescent="0.2">
      <c r="A37" s="255">
        <v>35</v>
      </c>
      <c r="B37" s="265"/>
      <c r="C37" s="255">
        <v>35</v>
      </c>
      <c r="D37" s="220" t="s">
        <v>594</v>
      </c>
      <c r="E37" s="328" t="s">
        <v>577</v>
      </c>
    </row>
    <row r="38" spans="1:5" ht="142.15" customHeight="1" x14ac:dyDescent="0.2">
      <c r="A38" s="255">
        <v>36</v>
      </c>
      <c r="B38" s="267" t="s">
        <v>476</v>
      </c>
      <c r="C38" s="255">
        <v>36</v>
      </c>
      <c r="D38" s="306" t="s">
        <v>590</v>
      </c>
      <c r="E38" s="328" t="s">
        <v>577</v>
      </c>
    </row>
    <row r="39" spans="1:5" ht="30" customHeight="1" x14ac:dyDescent="0.2">
      <c r="A39" s="255">
        <v>37</v>
      </c>
      <c r="B39" s="265"/>
      <c r="C39" s="255">
        <v>37</v>
      </c>
      <c r="D39" s="220" t="s">
        <v>592</v>
      </c>
      <c r="E39" s="328" t="s">
        <v>577</v>
      </c>
    </row>
    <row r="40" spans="1:5" x14ac:dyDescent="0.2">
      <c r="A40" s="255">
        <v>38</v>
      </c>
      <c r="B40" s="267"/>
      <c r="C40" s="255">
        <v>38</v>
      </c>
      <c r="D40" s="222"/>
    </row>
    <row r="41" spans="1:5" x14ac:dyDescent="0.2">
      <c r="A41" s="255">
        <v>39</v>
      </c>
      <c r="B41" s="267"/>
      <c r="C41" s="255">
        <v>39</v>
      </c>
      <c r="D41" s="222"/>
    </row>
    <row r="42" spans="1:5" x14ac:dyDescent="0.2">
      <c r="A42" s="255">
        <v>40</v>
      </c>
      <c r="B42" s="267"/>
      <c r="C42" s="255">
        <v>40</v>
      </c>
      <c r="D42" s="222"/>
    </row>
    <row r="43" spans="1:5" ht="115.5" customHeight="1" x14ac:dyDescent="0.2">
      <c r="A43" s="255">
        <v>41</v>
      </c>
      <c r="B43" s="267" t="s">
        <v>477</v>
      </c>
      <c r="C43" s="255">
        <v>41</v>
      </c>
      <c r="D43" s="222" t="s">
        <v>593</v>
      </c>
      <c r="E43" s="325" t="s">
        <v>577</v>
      </c>
    </row>
    <row r="44" spans="1:5" x14ac:dyDescent="0.2">
      <c r="A44" s="255">
        <v>42</v>
      </c>
      <c r="B44" s="267"/>
      <c r="C44" s="255">
        <v>42</v>
      </c>
      <c r="D44" s="222"/>
    </row>
    <row r="45" spans="1:5" x14ac:dyDescent="0.2">
      <c r="A45" s="255">
        <v>43</v>
      </c>
      <c r="B45" s="267"/>
      <c r="C45" s="255">
        <v>43</v>
      </c>
      <c r="D45" s="222"/>
    </row>
    <row r="46" spans="1:5" x14ac:dyDescent="0.2">
      <c r="A46" s="255">
        <v>44</v>
      </c>
      <c r="B46" s="265"/>
      <c r="C46" s="255">
        <v>44</v>
      </c>
      <c r="D46" s="220"/>
    </row>
    <row r="47" spans="1:5" x14ac:dyDescent="0.2">
      <c r="A47" s="255">
        <v>45</v>
      </c>
      <c r="B47" s="265"/>
      <c r="C47" s="255">
        <v>45</v>
      </c>
      <c r="D47" s="220"/>
    </row>
    <row r="48" spans="1:5" ht="38.25" x14ac:dyDescent="0.2">
      <c r="A48" s="255">
        <v>46</v>
      </c>
      <c r="B48" s="269" t="s">
        <v>478</v>
      </c>
      <c r="C48" s="255">
        <v>46</v>
      </c>
      <c r="D48" s="224" t="s">
        <v>576</v>
      </c>
      <c r="E48" s="325" t="s">
        <v>577</v>
      </c>
    </row>
    <row r="49" spans="1:4" ht="37.15" customHeight="1" x14ac:dyDescent="0.2">
      <c r="A49" s="256">
        <v>47</v>
      </c>
      <c r="B49" s="265"/>
      <c r="C49" s="256">
        <v>47</v>
      </c>
      <c r="D49" s="220"/>
    </row>
    <row r="50" spans="1:4" x14ac:dyDescent="0.2">
      <c r="A50" s="255">
        <v>48</v>
      </c>
      <c r="B50" s="265"/>
      <c r="C50" s="255">
        <v>48</v>
      </c>
      <c r="D50" s="220"/>
    </row>
    <row r="51" spans="1:4" x14ac:dyDescent="0.2">
      <c r="A51" s="255">
        <v>48.1</v>
      </c>
      <c r="B51" s="265"/>
      <c r="C51" s="255">
        <v>48.1</v>
      </c>
      <c r="D51" s="220"/>
    </row>
    <row r="52" spans="1:4" x14ac:dyDescent="0.2">
      <c r="A52" s="255">
        <v>49</v>
      </c>
      <c r="B52" s="265"/>
      <c r="C52" s="255">
        <v>49</v>
      </c>
      <c r="D52" s="220"/>
    </row>
    <row r="53" spans="1:4" x14ac:dyDescent="0.2">
      <c r="A53" s="255">
        <v>50</v>
      </c>
      <c r="B53" s="265"/>
      <c r="C53" s="255">
        <v>50</v>
      </c>
      <c r="D53" s="220"/>
    </row>
    <row r="54" spans="1:4" x14ac:dyDescent="0.2">
      <c r="A54" s="255">
        <v>51</v>
      </c>
      <c r="B54" s="265"/>
      <c r="C54" s="255">
        <v>51</v>
      </c>
      <c r="D54" s="220"/>
    </row>
    <row r="55" spans="1:4" x14ac:dyDescent="0.2">
      <c r="A55" s="255">
        <v>52</v>
      </c>
      <c r="B55" s="267"/>
      <c r="C55" s="255">
        <v>52</v>
      </c>
      <c r="D55" s="222"/>
    </row>
    <row r="56" spans="1:4" x14ac:dyDescent="0.2">
      <c r="A56" s="255">
        <v>53</v>
      </c>
      <c r="B56" s="265"/>
      <c r="C56" s="255">
        <v>53</v>
      </c>
      <c r="D56" s="220"/>
    </row>
    <row r="57" spans="1:4" ht="85.9" customHeight="1" x14ac:dyDescent="0.2">
      <c r="A57" s="255">
        <v>54</v>
      </c>
      <c r="B57" s="271"/>
      <c r="C57" s="255">
        <v>54</v>
      </c>
      <c r="D57" s="226"/>
    </row>
    <row r="58" spans="1:4" ht="85.9" customHeight="1" x14ac:dyDescent="0.2">
      <c r="A58" s="255">
        <v>55</v>
      </c>
      <c r="B58" s="272" t="s">
        <v>479</v>
      </c>
      <c r="C58" s="255">
        <v>55</v>
      </c>
      <c r="D58" s="227" t="s">
        <v>479</v>
      </c>
    </row>
    <row r="59" spans="1:4" ht="25.5" x14ac:dyDescent="0.2">
      <c r="A59" s="255">
        <v>56</v>
      </c>
      <c r="B59" s="272" t="s">
        <v>480</v>
      </c>
      <c r="C59" s="255">
        <v>56</v>
      </c>
      <c r="D59" s="227" t="s">
        <v>480</v>
      </c>
    </row>
    <row r="60" spans="1:4" ht="52.9" customHeight="1" x14ac:dyDescent="0.2">
      <c r="A60" s="255">
        <v>57</v>
      </c>
      <c r="B60" s="272" t="s">
        <v>481</v>
      </c>
      <c r="C60" s="255">
        <v>57</v>
      </c>
      <c r="D60" s="227" t="s">
        <v>481</v>
      </c>
    </row>
    <row r="61" spans="1:4" ht="73.150000000000006" customHeight="1" x14ac:dyDescent="0.2">
      <c r="A61" s="255">
        <v>58</v>
      </c>
      <c r="B61" s="272" t="s">
        <v>482</v>
      </c>
      <c r="C61" s="255">
        <v>58</v>
      </c>
      <c r="D61" s="227" t="s">
        <v>482</v>
      </c>
    </row>
    <row r="62" spans="1:4" x14ac:dyDescent="0.2">
      <c r="A62" s="255">
        <v>59</v>
      </c>
      <c r="B62" s="265"/>
      <c r="C62" s="255">
        <v>59</v>
      </c>
      <c r="D62" s="220"/>
    </row>
    <row r="63" spans="1:4" ht="15.75" x14ac:dyDescent="0.2">
      <c r="A63" s="255">
        <v>60</v>
      </c>
      <c r="B63" s="273" t="s">
        <v>470</v>
      </c>
      <c r="C63" s="255">
        <v>60</v>
      </c>
      <c r="D63" s="228" t="s">
        <v>470</v>
      </c>
    </row>
    <row r="64" spans="1:4" x14ac:dyDescent="0.2">
      <c r="A64" s="255">
        <v>61</v>
      </c>
      <c r="B64" s="265"/>
      <c r="C64" s="255">
        <v>61</v>
      </c>
      <c r="D64" s="220"/>
    </row>
    <row r="65" spans="1:5" ht="38.25" x14ac:dyDescent="0.2">
      <c r="A65" s="255">
        <v>61.1</v>
      </c>
      <c r="B65" s="269" t="s">
        <v>536</v>
      </c>
      <c r="C65" s="255">
        <v>61.1</v>
      </c>
      <c r="D65" s="224" t="s">
        <v>598</v>
      </c>
      <c r="E65" s="325" t="s">
        <v>577</v>
      </c>
    </row>
    <row r="66" spans="1:5" ht="37.15" customHeight="1" x14ac:dyDescent="0.2">
      <c r="A66" s="255">
        <v>62</v>
      </c>
      <c r="B66" s="274" t="s">
        <v>547</v>
      </c>
      <c r="C66" s="255">
        <v>62</v>
      </c>
      <c r="D66" s="229"/>
      <c r="E66" s="325" t="s">
        <v>577</v>
      </c>
    </row>
    <row r="67" spans="1:5" x14ac:dyDescent="0.2">
      <c r="A67" s="255">
        <v>63</v>
      </c>
      <c r="B67" s="267"/>
      <c r="C67" s="255">
        <v>63</v>
      </c>
      <c r="D67" s="222"/>
    </row>
    <row r="68" spans="1:5" x14ac:dyDescent="0.2">
      <c r="A68" s="255">
        <v>64</v>
      </c>
      <c r="B68" s="265"/>
      <c r="C68" s="255">
        <v>64</v>
      </c>
      <c r="D68" s="220"/>
    </row>
    <row r="69" spans="1:5" x14ac:dyDescent="0.2">
      <c r="A69" s="255">
        <v>65</v>
      </c>
      <c r="B69" s="267"/>
      <c r="C69" s="255">
        <v>65</v>
      </c>
      <c r="D69" s="222"/>
    </row>
    <row r="70" spans="1:5" x14ac:dyDescent="0.2">
      <c r="A70" s="255">
        <v>66</v>
      </c>
      <c r="B70" s="265"/>
      <c r="C70" s="255">
        <v>66</v>
      </c>
      <c r="D70" s="220"/>
    </row>
    <row r="71" spans="1:5" x14ac:dyDescent="0.2">
      <c r="A71" s="255">
        <v>67</v>
      </c>
      <c r="B71" s="265"/>
      <c r="C71" s="255">
        <v>67</v>
      </c>
      <c r="D71" s="220"/>
    </row>
    <row r="72" spans="1:5" x14ac:dyDescent="0.2">
      <c r="A72" s="255">
        <v>68</v>
      </c>
      <c r="B72" s="265"/>
      <c r="C72" s="255">
        <v>68</v>
      </c>
      <c r="D72" s="220"/>
    </row>
    <row r="73" spans="1:5" x14ac:dyDescent="0.2">
      <c r="A73" s="255">
        <v>69</v>
      </c>
      <c r="B73" s="267"/>
      <c r="C73" s="255">
        <v>69</v>
      </c>
      <c r="D73" s="222"/>
    </row>
    <row r="74" spans="1:5" x14ac:dyDescent="0.2">
      <c r="A74" s="255">
        <v>70</v>
      </c>
      <c r="B74" s="271"/>
      <c r="C74" s="255">
        <v>70</v>
      </c>
      <c r="D74" s="226"/>
    </row>
    <row r="75" spans="1:5" x14ac:dyDescent="0.2">
      <c r="A75" s="255">
        <v>71</v>
      </c>
      <c r="B75" s="265"/>
      <c r="C75" s="255">
        <v>71</v>
      </c>
      <c r="D75" s="220"/>
    </row>
    <row r="76" spans="1:5" x14ac:dyDescent="0.2">
      <c r="A76" s="255">
        <v>72</v>
      </c>
      <c r="B76" s="271"/>
      <c r="C76" s="255">
        <v>72</v>
      </c>
      <c r="D76" s="226"/>
    </row>
    <row r="77" spans="1:5" ht="15.75" x14ac:dyDescent="0.2">
      <c r="A77" s="255">
        <v>73</v>
      </c>
      <c r="B77" s="273" t="s">
        <v>26</v>
      </c>
      <c r="C77" s="255">
        <v>73</v>
      </c>
      <c r="D77" s="228" t="s">
        <v>26</v>
      </c>
    </row>
    <row r="78" spans="1:5" x14ac:dyDescent="0.2">
      <c r="A78" s="255">
        <v>74</v>
      </c>
      <c r="B78" s="265"/>
      <c r="C78" s="255">
        <v>74</v>
      </c>
      <c r="D78" s="220"/>
    </row>
    <row r="79" spans="1:5" ht="51" x14ac:dyDescent="0.2">
      <c r="A79" s="255">
        <v>75</v>
      </c>
      <c r="B79" s="265" t="s">
        <v>483</v>
      </c>
      <c r="C79" s="255">
        <v>75</v>
      </c>
      <c r="D79" s="220" t="s">
        <v>483</v>
      </c>
    </row>
    <row r="80" spans="1:5" ht="76.5" x14ac:dyDescent="0.2">
      <c r="A80" s="255">
        <v>76</v>
      </c>
      <c r="B80" s="265" t="s">
        <v>484</v>
      </c>
      <c r="C80" s="255">
        <v>76</v>
      </c>
      <c r="D80" s="220" t="s">
        <v>609</v>
      </c>
      <c r="E80" s="325" t="s">
        <v>574</v>
      </c>
    </row>
    <row r="81" spans="1:5" x14ac:dyDescent="0.2">
      <c r="A81" s="255">
        <v>77</v>
      </c>
      <c r="B81" s="275" t="s">
        <v>393</v>
      </c>
      <c r="C81" s="255">
        <v>77</v>
      </c>
      <c r="D81" s="230" t="s">
        <v>393</v>
      </c>
    </row>
    <row r="82" spans="1:5" x14ac:dyDescent="0.2">
      <c r="A82" s="255">
        <v>78</v>
      </c>
      <c r="B82" s="276" t="s">
        <v>27</v>
      </c>
      <c r="C82" s="255">
        <v>78</v>
      </c>
      <c r="D82" s="231" t="s">
        <v>27</v>
      </c>
    </row>
    <row r="83" spans="1:5" ht="25.5" x14ac:dyDescent="0.2">
      <c r="A83" s="255">
        <v>79</v>
      </c>
      <c r="B83" s="277" t="s">
        <v>485</v>
      </c>
      <c r="C83" s="255">
        <v>79</v>
      </c>
      <c r="D83" s="232" t="s">
        <v>485</v>
      </c>
    </row>
    <row r="84" spans="1:5" x14ac:dyDescent="0.2">
      <c r="A84" s="255">
        <v>80</v>
      </c>
      <c r="B84" s="278" t="s">
        <v>28</v>
      </c>
      <c r="C84" s="255">
        <v>80</v>
      </c>
      <c r="D84" s="233" t="s">
        <v>28</v>
      </c>
    </row>
    <row r="85" spans="1:5" x14ac:dyDescent="0.2">
      <c r="A85" s="255">
        <v>81</v>
      </c>
      <c r="B85" s="277" t="s">
        <v>486</v>
      </c>
      <c r="C85" s="255">
        <v>81</v>
      </c>
      <c r="D85" s="232" t="s">
        <v>486</v>
      </c>
    </row>
    <row r="86" spans="1:5" x14ac:dyDescent="0.2">
      <c r="A86" s="255">
        <v>82</v>
      </c>
      <c r="B86" s="277" t="s">
        <v>451</v>
      </c>
      <c r="C86" s="255">
        <v>82</v>
      </c>
      <c r="D86" s="232" t="s">
        <v>451</v>
      </c>
      <c r="E86" s="325" t="s">
        <v>577</v>
      </c>
    </row>
    <row r="87" spans="1:5" ht="25.5" x14ac:dyDescent="0.2">
      <c r="A87" s="255">
        <v>83</v>
      </c>
      <c r="B87" s="277" t="s">
        <v>395</v>
      </c>
      <c r="C87" s="255">
        <v>83</v>
      </c>
      <c r="D87" s="232" t="s">
        <v>395</v>
      </c>
    </row>
    <row r="88" spans="1:5" ht="38.25" x14ac:dyDescent="0.2">
      <c r="A88" s="255">
        <v>83.2</v>
      </c>
      <c r="B88" s="277" t="s">
        <v>487</v>
      </c>
      <c r="C88" s="255">
        <v>83.2</v>
      </c>
      <c r="D88" s="232" t="s">
        <v>487</v>
      </c>
    </row>
    <row r="89" spans="1:5" ht="25.5" x14ac:dyDescent="0.2">
      <c r="A89" s="255">
        <v>84</v>
      </c>
      <c r="B89" s="277" t="s">
        <v>488</v>
      </c>
      <c r="C89" s="255">
        <v>84</v>
      </c>
      <c r="D89" s="232" t="s">
        <v>488</v>
      </c>
    </row>
    <row r="90" spans="1:5" x14ac:dyDescent="0.2">
      <c r="A90" s="255">
        <v>85</v>
      </c>
      <c r="B90" s="267"/>
      <c r="C90" s="255">
        <v>85</v>
      </c>
      <c r="D90" s="222"/>
    </row>
    <row r="91" spans="1:5" x14ac:dyDescent="0.2">
      <c r="A91" s="255">
        <v>86</v>
      </c>
      <c r="B91" s="265"/>
      <c r="C91" s="255">
        <v>86</v>
      </c>
      <c r="D91" s="220"/>
    </row>
    <row r="92" spans="1:5" x14ac:dyDescent="0.2">
      <c r="A92" s="255">
        <v>87</v>
      </c>
      <c r="B92" s="265"/>
      <c r="C92" s="255">
        <v>87</v>
      </c>
      <c r="D92" s="220"/>
    </row>
    <row r="93" spans="1:5" x14ac:dyDescent="0.2">
      <c r="A93" s="255">
        <v>88</v>
      </c>
      <c r="B93" s="265"/>
      <c r="C93" s="255">
        <v>88</v>
      </c>
      <c r="D93" s="220"/>
    </row>
    <row r="94" spans="1:5" x14ac:dyDescent="0.2">
      <c r="A94" s="255">
        <v>89</v>
      </c>
      <c r="B94" s="267"/>
      <c r="C94" s="255">
        <v>89</v>
      </c>
      <c r="D94" s="222"/>
    </row>
    <row r="95" spans="1:5" x14ac:dyDescent="0.2">
      <c r="A95" s="255">
        <v>90</v>
      </c>
      <c r="B95" s="267"/>
      <c r="C95" s="255">
        <v>90</v>
      </c>
      <c r="D95" s="222"/>
    </row>
    <row r="96" spans="1:5" x14ac:dyDescent="0.2">
      <c r="A96" s="255">
        <v>91</v>
      </c>
      <c r="B96" s="267"/>
      <c r="C96" s="255">
        <v>91</v>
      </c>
      <c r="D96" s="222"/>
    </row>
    <row r="97" spans="1:5" x14ac:dyDescent="0.2">
      <c r="A97" s="255">
        <v>92</v>
      </c>
      <c r="B97" s="267"/>
      <c r="C97" s="255">
        <v>92</v>
      </c>
      <c r="D97" s="222"/>
    </row>
    <row r="98" spans="1:5" x14ac:dyDescent="0.2">
      <c r="A98" s="255">
        <v>93</v>
      </c>
      <c r="B98" s="267"/>
      <c r="C98" s="255">
        <v>93</v>
      </c>
      <c r="D98" s="222"/>
    </row>
    <row r="99" spans="1:5" x14ac:dyDescent="0.2">
      <c r="A99" s="255">
        <v>94</v>
      </c>
      <c r="B99" s="267"/>
      <c r="C99" s="255">
        <v>94</v>
      </c>
      <c r="D99" s="222"/>
    </row>
    <row r="100" spans="1:5" x14ac:dyDescent="0.2">
      <c r="A100" s="255">
        <v>95</v>
      </c>
      <c r="B100" s="267"/>
      <c r="C100" s="255">
        <v>95</v>
      </c>
      <c r="D100" s="222"/>
    </row>
    <row r="101" spans="1:5" x14ac:dyDescent="0.2">
      <c r="A101" s="255">
        <v>96</v>
      </c>
      <c r="B101" s="267"/>
      <c r="C101" s="255">
        <v>96</v>
      </c>
      <c r="D101" s="222"/>
    </row>
    <row r="102" spans="1:5" x14ac:dyDescent="0.2">
      <c r="A102" s="255">
        <v>97</v>
      </c>
      <c r="B102" s="267"/>
      <c r="C102" s="255">
        <v>97</v>
      </c>
      <c r="D102" s="222"/>
    </row>
    <row r="103" spans="1:5" ht="51.75" x14ac:dyDescent="0.2">
      <c r="A103" s="255">
        <v>98</v>
      </c>
      <c r="B103" s="266" t="s">
        <v>45</v>
      </c>
      <c r="C103" s="255">
        <v>98</v>
      </c>
      <c r="D103" s="221" t="s">
        <v>45</v>
      </c>
    </row>
    <row r="104" spans="1:5" ht="15.75" x14ac:dyDescent="0.2">
      <c r="A104" s="255">
        <v>99</v>
      </c>
      <c r="B104" s="279" t="s">
        <v>489</v>
      </c>
      <c r="C104" s="255">
        <v>99</v>
      </c>
      <c r="D104" s="234" t="s">
        <v>489</v>
      </c>
    </row>
    <row r="105" spans="1:5" x14ac:dyDescent="0.2">
      <c r="A105" s="255">
        <v>100</v>
      </c>
      <c r="B105" s="276" t="s">
        <v>392</v>
      </c>
      <c r="C105" s="255">
        <v>100</v>
      </c>
      <c r="D105" s="231" t="s">
        <v>392</v>
      </c>
    </row>
    <row r="106" spans="1:5" x14ac:dyDescent="0.2">
      <c r="A106" s="255">
        <v>101</v>
      </c>
      <c r="B106" s="265"/>
      <c r="C106" s="255">
        <v>101</v>
      </c>
      <c r="D106" s="220"/>
    </row>
    <row r="107" spans="1:5" ht="43.9" customHeight="1" x14ac:dyDescent="0.2">
      <c r="A107" s="255">
        <v>102</v>
      </c>
      <c r="B107" s="280" t="s">
        <v>490</v>
      </c>
      <c r="C107" s="255">
        <v>102</v>
      </c>
      <c r="D107" s="235" t="s">
        <v>578</v>
      </c>
      <c r="E107" s="325" t="s">
        <v>577</v>
      </c>
    </row>
    <row r="108" spans="1:5" ht="38.25" x14ac:dyDescent="0.2">
      <c r="A108" s="255">
        <v>103</v>
      </c>
      <c r="B108" s="276" t="s">
        <v>491</v>
      </c>
      <c r="C108" s="255">
        <v>103</v>
      </c>
      <c r="D108" s="231" t="s">
        <v>579</v>
      </c>
      <c r="E108" s="325" t="s">
        <v>577</v>
      </c>
    </row>
    <row r="109" spans="1:5" ht="32.25" customHeight="1" x14ac:dyDescent="0.2">
      <c r="A109" s="255">
        <v>104</v>
      </c>
      <c r="B109" s="280" t="s">
        <v>492</v>
      </c>
      <c r="C109" s="255">
        <v>104</v>
      </c>
      <c r="D109" s="309" t="s">
        <v>580</v>
      </c>
      <c r="E109" s="325" t="s">
        <v>581</v>
      </c>
    </row>
    <row r="110" spans="1:5" x14ac:dyDescent="0.2">
      <c r="A110" s="255">
        <v>105</v>
      </c>
      <c r="B110" s="267"/>
      <c r="C110" s="255">
        <v>105</v>
      </c>
      <c r="D110" s="222"/>
    </row>
    <row r="111" spans="1:5" x14ac:dyDescent="0.2">
      <c r="A111" s="255">
        <v>106</v>
      </c>
      <c r="B111" s="267"/>
      <c r="C111" s="255">
        <v>106</v>
      </c>
      <c r="D111" s="222"/>
    </row>
    <row r="112" spans="1:5" x14ac:dyDescent="0.2">
      <c r="A112" s="255">
        <v>107</v>
      </c>
      <c r="B112" s="267"/>
      <c r="C112" s="255">
        <v>107</v>
      </c>
      <c r="D112" s="222"/>
    </row>
    <row r="113" spans="1:5" x14ac:dyDescent="0.2">
      <c r="A113" s="255">
        <v>108</v>
      </c>
      <c r="B113" s="265"/>
      <c r="C113" s="255">
        <v>108</v>
      </c>
      <c r="D113" s="220"/>
    </row>
    <row r="114" spans="1:5" x14ac:dyDescent="0.2">
      <c r="A114" s="255">
        <v>109</v>
      </c>
      <c r="B114" s="267"/>
      <c r="C114" s="255">
        <v>109</v>
      </c>
      <c r="D114" s="222"/>
    </row>
    <row r="115" spans="1:5" x14ac:dyDescent="0.2">
      <c r="A115" s="255">
        <v>110</v>
      </c>
      <c r="B115" s="267"/>
      <c r="C115" s="255">
        <v>110</v>
      </c>
      <c r="D115" s="222"/>
    </row>
    <row r="116" spans="1:5" x14ac:dyDescent="0.2">
      <c r="A116" s="255">
        <v>111</v>
      </c>
      <c r="B116" s="265"/>
      <c r="C116" s="255">
        <v>111</v>
      </c>
      <c r="D116" s="220"/>
    </row>
    <row r="117" spans="1:5" ht="51" x14ac:dyDescent="0.2">
      <c r="A117" s="255">
        <v>112</v>
      </c>
      <c r="B117" s="276" t="s">
        <v>493</v>
      </c>
      <c r="C117" s="255">
        <v>112</v>
      </c>
      <c r="D117" s="231" t="s">
        <v>582</v>
      </c>
      <c r="E117" s="325" t="s">
        <v>577</v>
      </c>
    </row>
    <row r="118" spans="1:5" ht="19.5" x14ac:dyDescent="0.2">
      <c r="A118" s="255">
        <v>113</v>
      </c>
      <c r="B118" s="280" t="s">
        <v>494</v>
      </c>
      <c r="C118" s="255">
        <v>113</v>
      </c>
      <c r="D118" s="235" t="s">
        <v>494</v>
      </c>
    </row>
    <row r="119" spans="1:5" ht="69" customHeight="1" x14ac:dyDescent="0.2">
      <c r="A119" s="255">
        <v>114</v>
      </c>
      <c r="B119" s="276" t="s">
        <v>464</v>
      </c>
      <c r="C119" s="255">
        <v>114</v>
      </c>
      <c r="D119" s="231" t="s">
        <v>464</v>
      </c>
    </row>
    <row r="120" spans="1:5" x14ac:dyDescent="0.2">
      <c r="A120" s="255">
        <v>115</v>
      </c>
      <c r="B120" s="267"/>
      <c r="C120" s="255">
        <v>115</v>
      </c>
      <c r="D120" s="222"/>
    </row>
    <row r="121" spans="1:5" ht="48" customHeight="1" x14ac:dyDescent="0.2">
      <c r="A121" s="255">
        <v>116</v>
      </c>
      <c r="B121" s="276" t="s">
        <v>466</v>
      </c>
      <c r="C121" s="255">
        <v>116</v>
      </c>
      <c r="D121" s="231" t="s">
        <v>466</v>
      </c>
    </row>
    <row r="122" spans="1:5" x14ac:dyDescent="0.2">
      <c r="A122" s="255">
        <v>117</v>
      </c>
      <c r="B122" s="265"/>
      <c r="C122" s="255">
        <v>117</v>
      </c>
      <c r="D122" s="220"/>
    </row>
    <row r="123" spans="1:5" x14ac:dyDescent="0.2">
      <c r="A123" s="255">
        <v>118</v>
      </c>
      <c r="B123" s="267"/>
      <c r="C123" s="255">
        <v>118</v>
      </c>
      <c r="D123" s="222"/>
    </row>
    <row r="124" spans="1:5" x14ac:dyDescent="0.2">
      <c r="A124" s="255">
        <v>119</v>
      </c>
      <c r="B124" s="267"/>
      <c r="C124" s="255">
        <v>119</v>
      </c>
      <c r="D124" s="222"/>
    </row>
    <row r="125" spans="1:5" x14ac:dyDescent="0.2">
      <c r="A125" s="255">
        <v>120</v>
      </c>
      <c r="B125" s="267"/>
      <c r="C125" s="255">
        <v>120</v>
      </c>
      <c r="D125" s="222"/>
    </row>
    <row r="126" spans="1:5" x14ac:dyDescent="0.2">
      <c r="A126" s="255">
        <v>121</v>
      </c>
      <c r="B126" s="267"/>
      <c r="C126" s="255">
        <v>121</v>
      </c>
      <c r="D126" s="222"/>
    </row>
    <row r="127" spans="1:5" x14ac:dyDescent="0.2">
      <c r="A127" s="255">
        <v>122</v>
      </c>
      <c r="B127" s="267"/>
      <c r="C127" s="255">
        <v>122</v>
      </c>
      <c r="D127" s="222"/>
    </row>
    <row r="128" spans="1:5" ht="25.5" x14ac:dyDescent="0.2">
      <c r="A128" s="255">
        <v>123</v>
      </c>
      <c r="B128" s="276" t="s">
        <v>452</v>
      </c>
      <c r="C128" s="255">
        <v>123</v>
      </c>
      <c r="D128" s="231" t="s">
        <v>452</v>
      </c>
    </row>
    <row r="129" spans="1:5" x14ac:dyDescent="0.2">
      <c r="A129" s="255">
        <v>124</v>
      </c>
      <c r="B129" s="281" t="s">
        <v>385</v>
      </c>
      <c r="C129" s="255">
        <v>124</v>
      </c>
      <c r="D129" s="236" t="s">
        <v>385</v>
      </c>
    </row>
    <row r="130" spans="1:5" x14ac:dyDescent="0.2">
      <c r="A130" s="255">
        <v>125</v>
      </c>
      <c r="B130" s="281" t="s">
        <v>495</v>
      </c>
      <c r="C130" s="255">
        <v>125</v>
      </c>
      <c r="D130" s="236" t="s">
        <v>495</v>
      </c>
    </row>
    <row r="131" spans="1:5" x14ac:dyDescent="0.2">
      <c r="A131" s="255">
        <v>126</v>
      </c>
      <c r="B131" s="281" t="s">
        <v>30</v>
      </c>
      <c r="C131" s="255">
        <v>126</v>
      </c>
      <c r="D131" s="236" t="s">
        <v>30</v>
      </c>
    </row>
    <row r="132" spans="1:5" x14ac:dyDescent="0.2">
      <c r="A132" s="255">
        <v>127</v>
      </c>
      <c r="B132" s="281" t="s">
        <v>386</v>
      </c>
      <c r="C132" s="255">
        <v>127</v>
      </c>
      <c r="D132" s="236" t="s">
        <v>386</v>
      </c>
    </row>
    <row r="133" spans="1:5" ht="38.25" x14ac:dyDescent="0.2">
      <c r="A133" s="255">
        <v>128</v>
      </c>
      <c r="B133" s="276" t="s">
        <v>496</v>
      </c>
      <c r="C133" s="255">
        <v>128</v>
      </c>
      <c r="D133" s="231" t="s">
        <v>583</v>
      </c>
      <c r="E133" s="325" t="s">
        <v>577</v>
      </c>
    </row>
    <row r="134" spans="1:5" x14ac:dyDescent="0.2">
      <c r="A134" s="255">
        <v>129</v>
      </c>
      <c r="B134" s="281" t="s">
        <v>497</v>
      </c>
      <c r="C134" s="255">
        <v>129</v>
      </c>
      <c r="D134" s="236" t="s">
        <v>497</v>
      </c>
    </row>
    <row r="135" spans="1:5" x14ac:dyDescent="0.2">
      <c r="A135" s="255">
        <v>130</v>
      </c>
      <c r="B135" s="281" t="s">
        <v>498</v>
      </c>
      <c r="C135" s="255">
        <v>130</v>
      </c>
      <c r="D135" s="236" t="s">
        <v>498</v>
      </c>
    </row>
    <row r="136" spans="1:5" x14ac:dyDescent="0.2">
      <c r="A136" s="255">
        <v>131</v>
      </c>
      <c r="B136" s="281" t="s">
        <v>389</v>
      </c>
      <c r="C136" s="255">
        <v>131</v>
      </c>
      <c r="D136" s="236" t="s">
        <v>389</v>
      </c>
    </row>
    <row r="137" spans="1:5" x14ac:dyDescent="0.2">
      <c r="A137" s="255">
        <v>132</v>
      </c>
      <c r="B137" s="281" t="s">
        <v>499</v>
      </c>
      <c r="C137" s="255">
        <v>132</v>
      </c>
      <c r="D137" s="236" t="s">
        <v>499</v>
      </c>
    </row>
    <row r="138" spans="1:5" x14ac:dyDescent="0.2">
      <c r="A138" s="255">
        <v>133</v>
      </c>
      <c r="B138" s="281" t="s">
        <v>390</v>
      </c>
      <c r="C138" s="255">
        <v>133</v>
      </c>
      <c r="D138" s="236" t="s">
        <v>390</v>
      </c>
    </row>
    <row r="139" spans="1:5" x14ac:dyDescent="0.2">
      <c r="A139" s="255">
        <v>133.1</v>
      </c>
      <c r="B139" s="265"/>
      <c r="C139" s="255">
        <v>133.1</v>
      </c>
      <c r="D139" s="220"/>
    </row>
    <row r="140" spans="1:5" x14ac:dyDescent="0.2">
      <c r="A140" s="255">
        <v>134</v>
      </c>
      <c r="B140" s="281" t="s">
        <v>391</v>
      </c>
      <c r="C140" s="255">
        <v>134</v>
      </c>
      <c r="D140" s="236" t="s">
        <v>391</v>
      </c>
    </row>
    <row r="141" spans="1:5" x14ac:dyDescent="0.2">
      <c r="A141" s="255">
        <v>135</v>
      </c>
      <c r="B141" s="281" t="s">
        <v>500</v>
      </c>
      <c r="C141" s="255">
        <v>135</v>
      </c>
      <c r="D141" s="236" t="s">
        <v>500</v>
      </c>
    </row>
    <row r="142" spans="1:5" x14ac:dyDescent="0.2">
      <c r="A142" s="255">
        <v>136</v>
      </c>
      <c r="B142" s="267"/>
      <c r="C142" s="255">
        <v>136</v>
      </c>
      <c r="D142" s="222"/>
    </row>
    <row r="143" spans="1:5" x14ac:dyDescent="0.2">
      <c r="A143" s="255">
        <v>137</v>
      </c>
      <c r="B143" s="267"/>
      <c r="C143" s="255">
        <v>137</v>
      </c>
      <c r="D143" s="222"/>
    </row>
    <row r="144" spans="1:5" x14ac:dyDescent="0.2">
      <c r="A144" s="255">
        <v>138</v>
      </c>
      <c r="B144" s="267"/>
      <c r="C144" s="255">
        <v>138</v>
      </c>
      <c r="D144" s="222"/>
    </row>
    <row r="145" spans="1:4" x14ac:dyDescent="0.2">
      <c r="A145" s="255">
        <v>139</v>
      </c>
      <c r="B145" s="267"/>
      <c r="C145" s="255">
        <v>139</v>
      </c>
      <c r="D145" s="222"/>
    </row>
    <row r="146" spans="1:4" x14ac:dyDescent="0.2">
      <c r="A146" s="255">
        <v>140</v>
      </c>
      <c r="B146" s="267"/>
      <c r="C146" s="255">
        <v>140</v>
      </c>
      <c r="D146" s="222"/>
    </row>
    <row r="147" spans="1:4" x14ac:dyDescent="0.2">
      <c r="A147" s="255">
        <v>141</v>
      </c>
      <c r="B147" s="267"/>
      <c r="C147" s="255">
        <v>141</v>
      </c>
      <c r="D147" s="222"/>
    </row>
    <row r="148" spans="1:4" x14ac:dyDescent="0.2">
      <c r="A148" s="255">
        <v>142</v>
      </c>
      <c r="B148" s="265"/>
      <c r="C148" s="255">
        <v>142</v>
      </c>
      <c r="D148" s="220"/>
    </row>
    <row r="149" spans="1:4" x14ac:dyDescent="0.2">
      <c r="A149" s="255">
        <v>143</v>
      </c>
      <c r="B149" s="267"/>
      <c r="C149" s="255">
        <v>143</v>
      </c>
      <c r="D149" s="222"/>
    </row>
    <row r="150" spans="1:4" x14ac:dyDescent="0.2">
      <c r="A150" s="255">
        <v>144</v>
      </c>
      <c r="B150" s="265"/>
      <c r="C150" s="255">
        <v>144</v>
      </c>
      <c r="D150" s="220"/>
    </row>
    <row r="151" spans="1:4" x14ac:dyDescent="0.2">
      <c r="A151" s="255">
        <v>145</v>
      </c>
      <c r="B151" s="265"/>
      <c r="C151" s="255">
        <v>145</v>
      </c>
      <c r="D151" s="220"/>
    </row>
    <row r="152" spans="1:4" x14ac:dyDescent="0.2">
      <c r="A152" s="255">
        <v>146</v>
      </c>
      <c r="B152" s="267"/>
      <c r="C152" s="255">
        <v>146</v>
      </c>
      <c r="D152" s="222"/>
    </row>
    <row r="153" spans="1:4" x14ac:dyDescent="0.2">
      <c r="A153" s="255">
        <v>147</v>
      </c>
      <c r="B153" s="282"/>
      <c r="C153" s="255">
        <v>147</v>
      </c>
      <c r="D153" s="237"/>
    </row>
    <row r="154" spans="1:4" x14ac:dyDescent="0.2">
      <c r="A154" s="255">
        <v>148</v>
      </c>
      <c r="B154" s="267"/>
      <c r="C154" s="255">
        <v>148</v>
      </c>
      <c r="D154" s="222"/>
    </row>
    <row r="155" spans="1:4" x14ac:dyDescent="0.2">
      <c r="A155" s="255">
        <v>149</v>
      </c>
      <c r="B155" s="267"/>
      <c r="C155" s="255">
        <v>149</v>
      </c>
      <c r="D155" s="222"/>
    </row>
    <row r="156" spans="1:4" x14ac:dyDescent="0.2">
      <c r="A156" s="255">
        <v>150</v>
      </c>
      <c r="B156" s="276" t="s">
        <v>388</v>
      </c>
      <c r="C156" s="255">
        <v>150</v>
      </c>
      <c r="D156" s="231" t="s">
        <v>388</v>
      </c>
    </row>
    <row r="157" spans="1:4" x14ac:dyDescent="0.2">
      <c r="A157" s="255">
        <v>151</v>
      </c>
      <c r="B157" s="276" t="s">
        <v>501</v>
      </c>
      <c r="C157" s="255">
        <v>151</v>
      </c>
      <c r="D157" s="231" t="s">
        <v>501</v>
      </c>
    </row>
    <row r="158" spans="1:4" x14ac:dyDescent="0.2">
      <c r="A158" s="255">
        <v>152</v>
      </c>
      <c r="B158" s="276" t="s">
        <v>502</v>
      </c>
      <c r="C158" s="255">
        <v>152</v>
      </c>
      <c r="D158" s="231" t="s">
        <v>502</v>
      </c>
    </row>
    <row r="159" spans="1:4" x14ac:dyDescent="0.2">
      <c r="A159" s="255">
        <v>153</v>
      </c>
      <c r="B159" s="276" t="s">
        <v>34</v>
      </c>
      <c r="C159" s="255">
        <v>153</v>
      </c>
      <c r="D159" s="231" t="s">
        <v>34</v>
      </c>
    </row>
    <row r="160" spans="1:4" x14ac:dyDescent="0.2">
      <c r="A160" s="255">
        <v>154</v>
      </c>
      <c r="B160" s="276" t="s">
        <v>35</v>
      </c>
      <c r="C160" s="255">
        <v>154</v>
      </c>
      <c r="D160" s="231" t="s">
        <v>35</v>
      </c>
    </row>
    <row r="161" spans="1:5" x14ac:dyDescent="0.2">
      <c r="A161" s="255">
        <v>155</v>
      </c>
      <c r="B161" s="276" t="s">
        <v>36</v>
      </c>
      <c r="C161" s="255">
        <v>155</v>
      </c>
      <c r="D161" s="231" t="s">
        <v>36</v>
      </c>
    </row>
    <row r="162" spans="1:5" x14ac:dyDescent="0.2">
      <c r="A162" s="255">
        <v>156</v>
      </c>
      <c r="B162" s="276" t="s">
        <v>500</v>
      </c>
      <c r="C162" s="255">
        <v>156</v>
      </c>
      <c r="D162" s="231" t="s">
        <v>500</v>
      </c>
    </row>
    <row r="163" spans="1:5" x14ac:dyDescent="0.2">
      <c r="A163" s="255">
        <v>157</v>
      </c>
      <c r="B163" s="265"/>
      <c r="C163" s="255">
        <v>157</v>
      </c>
      <c r="D163" s="220"/>
    </row>
    <row r="164" spans="1:5" x14ac:dyDescent="0.2">
      <c r="A164" s="255">
        <v>158</v>
      </c>
      <c r="B164" s="276" t="s">
        <v>0</v>
      </c>
      <c r="C164" s="255">
        <v>158</v>
      </c>
      <c r="D164" s="231" t="s">
        <v>0</v>
      </c>
    </row>
    <row r="165" spans="1:5" x14ac:dyDescent="0.2">
      <c r="A165" s="255">
        <v>159</v>
      </c>
      <c r="B165" s="265"/>
      <c r="C165" s="255">
        <v>159</v>
      </c>
      <c r="D165" s="220"/>
    </row>
    <row r="166" spans="1:5" ht="32.25" customHeight="1" x14ac:dyDescent="0.2">
      <c r="A166" s="255">
        <v>160</v>
      </c>
      <c r="B166" s="280" t="s">
        <v>503</v>
      </c>
      <c r="C166" s="255">
        <v>160</v>
      </c>
      <c r="D166" s="235" t="s">
        <v>584</v>
      </c>
      <c r="E166" s="325" t="s">
        <v>577</v>
      </c>
    </row>
    <row r="167" spans="1:5" x14ac:dyDescent="0.2">
      <c r="A167" s="255">
        <v>161</v>
      </c>
      <c r="B167" s="269" t="s">
        <v>497</v>
      </c>
      <c r="C167" s="255">
        <v>161</v>
      </c>
      <c r="D167" s="224" t="s">
        <v>497</v>
      </c>
    </row>
    <row r="168" spans="1:5" x14ac:dyDescent="0.2">
      <c r="A168" s="255">
        <v>162</v>
      </c>
      <c r="B168" s="269" t="s">
        <v>498</v>
      </c>
      <c r="C168" s="255">
        <v>162</v>
      </c>
      <c r="D168" s="224" t="s">
        <v>498</v>
      </c>
    </row>
    <row r="169" spans="1:5" x14ac:dyDescent="0.2">
      <c r="A169" s="255">
        <v>163</v>
      </c>
      <c r="B169" s="269" t="s">
        <v>389</v>
      </c>
      <c r="C169" s="255">
        <v>163</v>
      </c>
      <c r="D169" s="224" t="s">
        <v>389</v>
      </c>
    </row>
    <row r="170" spans="1:5" x14ac:dyDescent="0.2">
      <c r="A170" s="255">
        <v>164</v>
      </c>
      <c r="B170" s="269" t="s">
        <v>499</v>
      </c>
      <c r="C170" s="255">
        <v>164</v>
      </c>
      <c r="D170" s="224" t="s">
        <v>499</v>
      </c>
    </row>
    <row r="171" spans="1:5" x14ac:dyDescent="0.2">
      <c r="A171" s="255">
        <v>165</v>
      </c>
      <c r="B171" s="269" t="s">
        <v>390</v>
      </c>
      <c r="C171" s="255">
        <v>165</v>
      </c>
      <c r="D171" s="224" t="s">
        <v>390</v>
      </c>
    </row>
    <row r="172" spans="1:5" x14ac:dyDescent="0.2">
      <c r="A172" s="255">
        <v>166</v>
      </c>
      <c r="B172" s="269" t="s">
        <v>391</v>
      </c>
      <c r="C172" s="255">
        <v>166</v>
      </c>
      <c r="D172" s="224" t="s">
        <v>391</v>
      </c>
    </row>
    <row r="173" spans="1:5" x14ac:dyDescent="0.2">
      <c r="A173" s="255">
        <v>167</v>
      </c>
      <c r="B173" s="265"/>
      <c r="C173" s="255">
        <v>167</v>
      </c>
      <c r="D173" s="220"/>
    </row>
    <row r="174" spans="1:5" x14ac:dyDescent="0.2">
      <c r="A174" s="255">
        <v>168</v>
      </c>
      <c r="B174" s="267"/>
      <c r="C174" s="255">
        <v>168</v>
      </c>
      <c r="D174" s="222"/>
    </row>
    <row r="175" spans="1:5" x14ac:dyDescent="0.2">
      <c r="A175" s="255">
        <v>169</v>
      </c>
      <c r="B175" s="282"/>
      <c r="C175" s="255">
        <v>169</v>
      </c>
      <c r="D175" s="237"/>
    </row>
    <row r="176" spans="1:5" x14ac:dyDescent="0.2">
      <c r="A176" s="255">
        <v>170</v>
      </c>
      <c r="B176" s="265"/>
      <c r="C176" s="255">
        <v>170</v>
      </c>
      <c r="D176" s="220"/>
    </row>
    <row r="177" spans="1:4" x14ac:dyDescent="0.2">
      <c r="A177" s="255">
        <v>171</v>
      </c>
      <c r="B177" s="267"/>
      <c r="C177" s="255">
        <v>171</v>
      </c>
      <c r="D177" s="222"/>
    </row>
    <row r="178" spans="1:4" x14ac:dyDescent="0.2">
      <c r="A178" s="255">
        <v>172</v>
      </c>
      <c r="B178" s="265"/>
      <c r="C178" s="255">
        <v>172</v>
      </c>
      <c r="D178" s="220"/>
    </row>
    <row r="179" spans="1:4" x14ac:dyDescent="0.2">
      <c r="A179" s="255">
        <v>173</v>
      </c>
      <c r="B179" s="265"/>
      <c r="C179" s="255">
        <v>173</v>
      </c>
      <c r="D179" s="220"/>
    </row>
    <row r="180" spans="1:4" x14ac:dyDescent="0.2">
      <c r="A180" s="255">
        <v>174</v>
      </c>
      <c r="B180" s="265"/>
      <c r="C180" s="255">
        <v>174</v>
      </c>
      <c r="D180" s="220"/>
    </row>
    <row r="181" spans="1:4" x14ac:dyDescent="0.2">
      <c r="A181" s="255">
        <v>175</v>
      </c>
      <c r="B181" s="265"/>
      <c r="C181" s="255">
        <v>175</v>
      </c>
      <c r="D181" s="220"/>
    </row>
    <row r="182" spans="1:4" x14ac:dyDescent="0.2">
      <c r="A182" s="255">
        <v>176</v>
      </c>
      <c r="B182" s="267"/>
      <c r="C182" s="255">
        <v>176</v>
      </c>
      <c r="D182" s="222"/>
    </row>
    <row r="183" spans="1:4" x14ac:dyDescent="0.2">
      <c r="A183" s="255">
        <v>177</v>
      </c>
      <c r="B183" s="265"/>
      <c r="C183" s="255">
        <v>177</v>
      </c>
      <c r="D183" s="220"/>
    </row>
    <row r="184" spans="1:4" x14ac:dyDescent="0.2">
      <c r="A184" s="255">
        <v>178</v>
      </c>
      <c r="B184" s="265"/>
      <c r="C184" s="255">
        <v>178</v>
      </c>
      <c r="D184" s="220"/>
    </row>
    <row r="185" spans="1:4" x14ac:dyDescent="0.2">
      <c r="A185" s="255">
        <v>179</v>
      </c>
      <c r="B185" s="265"/>
      <c r="C185" s="255">
        <v>179</v>
      </c>
      <c r="D185" s="220"/>
    </row>
    <row r="186" spans="1:4" x14ac:dyDescent="0.2">
      <c r="A186" s="255">
        <v>180</v>
      </c>
      <c r="B186" s="265"/>
      <c r="C186" s="255">
        <v>180</v>
      </c>
      <c r="D186" s="220"/>
    </row>
    <row r="187" spans="1:4" x14ac:dyDescent="0.2">
      <c r="A187" s="255">
        <v>181</v>
      </c>
      <c r="B187" s="265"/>
      <c r="C187" s="255">
        <v>181</v>
      </c>
      <c r="D187" s="220"/>
    </row>
    <row r="188" spans="1:4" x14ac:dyDescent="0.2">
      <c r="A188" s="255">
        <v>182</v>
      </c>
      <c r="B188" s="265"/>
      <c r="C188" s="255">
        <v>182</v>
      </c>
      <c r="D188" s="220"/>
    </row>
    <row r="189" spans="1:4" x14ac:dyDescent="0.2">
      <c r="A189" s="255">
        <v>183</v>
      </c>
      <c r="B189" s="265"/>
      <c r="C189" s="255">
        <v>183</v>
      </c>
      <c r="D189" s="220"/>
    </row>
    <row r="190" spans="1:4" x14ac:dyDescent="0.2">
      <c r="A190" s="255">
        <v>184</v>
      </c>
      <c r="B190" s="265"/>
      <c r="C190" s="255">
        <v>184</v>
      </c>
      <c r="D190" s="220"/>
    </row>
    <row r="191" spans="1:4" x14ac:dyDescent="0.2">
      <c r="A191" s="255">
        <v>185</v>
      </c>
      <c r="B191" s="267"/>
      <c r="C191" s="255">
        <v>185</v>
      </c>
      <c r="D191" s="222"/>
    </row>
    <row r="192" spans="1:4" x14ac:dyDescent="0.2">
      <c r="A192" s="255">
        <v>186</v>
      </c>
      <c r="B192" s="267"/>
      <c r="C192" s="255">
        <v>186</v>
      </c>
      <c r="D192" s="222"/>
    </row>
    <row r="193" spans="1:4" x14ac:dyDescent="0.2">
      <c r="A193" s="255">
        <v>187</v>
      </c>
      <c r="B193" s="267"/>
      <c r="C193" s="255">
        <v>187</v>
      </c>
      <c r="D193" s="222"/>
    </row>
    <row r="194" spans="1:4" x14ac:dyDescent="0.2">
      <c r="A194" s="255">
        <v>188</v>
      </c>
      <c r="B194" s="265"/>
      <c r="C194" s="255">
        <v>188</v>
      </c>
      <c r="D194" s="220"/>
    </row>
    <row r="195" spans="1:4" x14ac:dyDescent="0.2">
      <c r="A195" s="255">
        <v>189</v>
      </c>
      <c r="B195" s="265"/>
      <c r="C195" s="255">
        <v>189</v>
      </c>
      <c r="D195" s="220"/>
    </row>
    <row r="196" spans="1:4" x14ac:dyDescent="0.2">
      <c r="A196" s="255">
        <v>190</v>
      </c>
      <c r="B196" s="265"/>
      <c r="C196" s="255">
        <v>190</v>
      </c>
      <c r="D196" s="220"/>
    </row>
    <row r="197" spans="1:4" x14ac:dyDescent="0.2">
      <c r="A197" s="255">
        <v>191</v>
      </c>
      <c r="B197" s="267"/>
      <c r="C197" s="255">
        <v>191</v>
      </c>
      <c r="D197" s="222"/>
    </row>
    <row r="198" spans="1:4" x14ac:dyDescent="0.2">
      <c r="A198" s="255">
        <v>192</v>
      </c>
      <c r="B198" s="267"/>
      <c r="C198" s="255">
        <v>192</v>
      </c>
      <c r="D198" s="222"/>
    </row>
    <row r="199" spans="1:4" x14ac:dyDescent="0.2">
      <c r="A199" s="255">
        <v>193</v>
      </c>
      <c r="B199" s="265"/>
      <c r="C199" s="255">
        <v>193</v>
      </c>
      <c r="D199" s="220"/>
    </row>
    <row r="200" spans="1:4" x14ac:dyDescent="0.2">
      <c r="A200" s="255">
        <v>194</v>
      </c>
      <c r="B200" s="265"/>
      <c r="C200" s="255">
        <v>194</v>
      </c>
      <c r="D200" s="220"/>
    </row>
    <row r="201" spans="1:4" x14ac:dyDescent="0.2">
      <c r="A201" s="255">
        <v>195</v>
      </c>
      <c r="B201" s="265"/>
      <c r="C201" s="255">
        <v>195</v>
      </c>
      <c r="D201" s="220"/>
    </row>
    <row r="202" spans="1:4" x14ac:dyDescent="0.2">
      <c r="A202" s="255">
        <v>196</v>
      </c>
      <c r="B202" s="265"/>
      <c r="C202" s="255">
        <v>196</v>
      </c>
      <c r="D202" s="220"/>
    </row>
    <row r="203" spans="1:4" x14ac:dyDescent="0.2">
      <c r="A203" s="255">
        <v>197</v>
      </c>
      <c r="B203" s="265"/>
      <c r="C203" s="255">
        <v>197</v>
      </c>
      <c r="D203" s="220"/>
    </row>
    <row r="204" spans="1:4" x14ac:dyDescent="0.2">
      <c r="A204" s="255">
        <v>198</v>
      </c>
      <c r="B204" s="265"/>
      <c r="C204" s="255">
        <v>198</v>
      </c>
      <c r="D204" s="220"/>
    </row>
    <row r="205" spans="1:4" x14ac:dyDescent="0.2">
      <c r="A205" s="255">
        <v>199</v>
      </c>
      <c r="B205" s="265"/>
      <c r="C205" s="255">
        <v>199</v>
      </c>
      <c r="D205" s="220"/>
    </row>
    <row r="206" spans="1:4" x14ac:dyDescent="0.2">
      <c r="A206" s="255">
        <v>200</v>
      </c>
      <c r="B206" s="267"/>
      <c r="C206" s="255">
        <v>200</v>
      </c>
      <c r="D206" s="222"/>
    </row>
    <row r="207" spans="1:4" x14ac:dyDescent="0.2">
      <c r="A207" s="255">
        <v>201</v>
      </c>
      <c r="B207" s="267"/>
      <c r="C207" s="255">
        <v>201</v>
      </c>
      <c r="D207" s="222"/>
    </row>
    <row r="208" spans="1:4" x14ac:dyDescent="0.2">
      <c r="A208" s="255">
        <v>202</v>
      </c>
      <c r="B208" s="267"/>
      <c r="C208" s="255">
        <v>202</v>
      </c>
      <c r="D208" s="222"/>
    </row>
    <row r="209" spans="1:4" x14ac:dyDescent="0.2">
      <c r="A209" s="255">
        <v>203</v>
      </c>
      <c r="B209" s="267"/>
      <c r="C209" s="255">
        <v>203</v>
      </c>
      <c r="D209" s="222"/>
    </row>
    <row r="210" spans="1:4" x14ac:dyDescent="0.2">
      <c r="A210" s="255">
        <v>204</v>
      </c>
      <c r="B210" s="267"/>
      <c r="C210" s="255">
        <v>204</v>
      </c>
      <c r="D210" s="222"/>
    </row>
    <row r="211" spans="1:4" x14ac:dyDescent="0.2">
      <c r="A211" s="255">
        <v>205</v>
      </c>
      <c r="B211" s="265"/>
      <c r="C211" s="255">
        <v>205</v>
      </c>
      <c r="D211" s="220"/>
    </row>
    <row r="212" spans="1:4" x14ac:dyDescent="0.2">
      <c r="A212" s="255">
        <v>206</v>
      </c>
      <c r="B212" s="265"/>
      <c r="C212" s="255">
        <v>206</v>
      </c>
      <c r="D212" s="220"/>
    </row>
    <row r="213" spans="1:4" x14ac:dyDescent="0.2">
      <c r="A213" s="255">
        <v>207</v>
      </c>
      <c r="B213" s="282"/>
      <c r="C213" s="255">
        <v>207</v>
      </c>
      <c r="D213" s="237"/>
    </row>
    <row r="214" spans="1:4" x14ac:dyDescent="0.2">
      <c r="A214" s="255">
        <v>208</v>
      </c>
      <c r="B214" s="265"/>
      <c r="C214" s="255">
        <v>208</v>
      </c>
      <c r="D214" s="220"/>
    </row>
    <row r="215" spans="1:4" x14ac:dyDescent="0.2">
      <c r="A215" s="255">
        <v>209</v>
      </c>
      <c r="B215" s="265"/>
      <c r="C215" s="255">
        <v>209</v>
      </c>
      <c r="D215" s="220"/>
    </row>
    <row r="216" spans="1:4" x14ac:dyDescent="0.2">
      <c r="A216" s="255">
        <v>210</v>
      </c>
      <c r="B216" s="265"/>
      <c r="C216" s="255">
        <v>210</v>
      </c>
      <c r="D216" s="220"/>
    </row>
    <row r="217" spans="1:4" x14ac:dyDescent="0.2">
      <c r="A217" s="255">
        <v>211</v>
      </c>
      <c r="B217" s="265"/>
      <c r="C217" s="255">
        <v>211</v>
      </c>
      <c r="D217" s="220"/>
    </row>
    <row r="218" spans="1:4" x14ac:dyDescent="0.2">
      <c r="A218" s="255">
        <v>212</v>
      </c>
      <c r="B218" s="265"/>
      <c r="C218" s="255">
        <v>212</v>
      </c>
      <c r="D218" s="220"/>
    </row>
    <row r="219" spans="1:4" x14ac:dyDescent="0.2">
      <c r="A219" s="255">
        <v>213</v>
      </c>
      <c r="B219" s="265"/>
      <c r="C219" s="255">
        <v>213</v>
      </c>
      <c r="D219" s="220"/>
    </row>
    <row r="220" spans="1:4" x14ac:dyDescent="0.2">
      <c r="A220" s="255">
        <v>214</v>
      </c>
      <c r="B220" s="265"/>
      <c r="C220" s="255">
        <v>214</v>
      </c>
      <c r="D220" s="220"/>
    </row>
    <row r="221" spans="1:4" x14ac:dyDescent="0.2">
      <c r="A221" s="255">
        <v>215</v>
      </c>
      <c r="B221" s="265"/>
      <c r="C221" s="255">
        <v>215</v>
      </c>
      <c r="D221" s="220"/>
    </row>
    <row r="222" spans="1:4" x14ac:dyDescent="0.2">
      <c r="A222" s="255">
        <v>216</v>
      </c>
      <c r="B222" s="265"/>
      <c r="C222" s="255">
        <v>216</v>
      </c>
      <c r="D222" s="220"/>
    </row>
    <row r="223" spans="1:4" x14ac:dyDescent="0.2">
      <c r="A223" s="255">
        <v>217</v>
      </c>
      <c r="B223" s="265"/>
      <c r="C223" s="255">
        <v>217</v>
      </c>
      <c r="D223" s="220"/>
    </row>
    <row r="224" spans="1:4" x14ac:dyDescent="0.2">
      <c r="A224" s="255">
        <v>218</v>
      </c>
      <c r="B224" s="267"/>
      <c r="C224" s="255">
        <v>218</v>
      </c>
      <c r="D224" s="222"/>
    </row>
    <row r="225" spans="1:4" x14ac:dyDescent="0.2">
      <c r="A225" s="255">
        <v>219</v>
      </c>
      <c r="B225" s="265"/>
      <c r="C225" s="255">
        <v>219</v>
      </c>
      <c r="D225" s="220"/>
    </row>
    <row r="226" spans="1:4" x14ac:dyDescent="0.2">
      <c r="A226" s="255">
        <v>220</v>
      </c>
      <c r="B226" s="265"/>
      <c r="C226" s="255">
        <v>220</v>
      </c>
      <c r="D226" s="220"/>
    </row>
    <row r="227" spans="1:4" x14ac:dyDescent="0.2">
      <c r="A227" s="255">
        <v>221</v>
      </c>
      <c r="B227" s="265"/>
      <c r="C227" s="255">
        <v>221</v>
      </c>
      <c r="D227" s="220"/>
    </row>
    <row r="228" spans="1:4" x14ac:dyDescent="0.2">
      <c r="A228" s="255">
        <v>222</v>
      </c>
      <c r="B228" s="265"/>
      <c r="C228" s="255">
        <v>222</v>
      </c>
      <c r="D228" s="220"/>
    </row>
    <row r="229" spans="1:4" x14ac:dyDescent="0.2">
      <c r="A229" s="255">
        <v>223</v>
      </c>
      <c r="B229" s="265"/>
      <c r="C229" s="255">
        <v>223</v>
      </c>
      <c r="D229" s="220"/>
    </row>
    <row r="230" spans="1:4" x14ac:dyDescent="0.2">
      <c r="A230" s="255">
        <v>224</v>
      </c>
      <c r="B230" s="265"/>
      <c r="C230" s="255">
        <v>224</v>
      </c>
      <c r="D230" s="220"/>
    </row>
    <row r="231" spans="1:4" x14ac:dyDescent="0.2">
      <c r="A231" s="255">
        <v>225</v>
      </c>
      <c r="B231" s="265"/>
      <c r="C231" s="255">
        <v>225</v>
      </c>
      <c r="D231" s="220"/>
    </row>
    <row r="232" spans="1:4" x14ac:dyDescent="0.2">
      <c r="A232" s="255">
        <v>226</v>
      </c>
      <c r="B232" s="265"/>
      <c r="C232" s="255">
        <v>226</v>
      </c>
      <c r="D232" s="220"/>
    </row>
    <row r="233" spans="1:4" x14ac:dyDescent="0.2">
      <c r="A233" s="255">
        <v>227</v>
      </c>
      <c r="B233" s="265"/>
      <c r="C233" s="255">
        <v>227</v>
      </c>
      <c r="D233" s="220"/>
    </row>
    <row r="234" spans="1:4" x14ac:dyDescent="0.2">
      <c r="A234" s="255">
        <v>228</v>
      </c>
      <c r="B234" s="265"/>
      <c r="C234" s="255">
        <v>228</v>
      </c>
      <c r="D234" s="220"/>
    </row>
    <row r="235" spans="1:4" x14ac:dyDescent="0.2">
      <c r="A235" s="255">
        <v>229</v>
      </c>
      <c r="B235" s="265"/>
      <c r="C235" s="255">
        <v>229</v>
      </c>
      <c r="D235" s="220"/>
    </row>
    <row r="236" spans="1:4" x14ac:dyDescent="0.2">
      <c r="A236" s="255">
        <v>230</v>
      </c>
      <c r="B236" s="267"/>
      <c r="C236" s="255">
        <v>230</v>
      </c>
      <c r="D236" s="222"/>
    </row>
    <row r="237" spans="1:4" x14ac:dyDescent="0.2">
      <c r="A237" s="255">
        <v>231</v>
      </c>
      <c r="B237" s="267"/>
      <c r="C237" s="255">
        <v>231</v>
      </c>
      <c r="D237" s="222"/>
    </row>
    <row r="238" spans="1:4" x14ac:dyDescent="0.2">
      <c r="A238" s="255">
        <v>232</v>
      </c>
      <c r="B238" s="265"/>
      <c r="C238" s="255">
        <v>232</v>
      </c>
      <c r="D238" s="220"/>
    </row>
    <row r="239" spans="1:4" x14ac:dyDescent="0.2">
      <c r="A239" s="255">
        <v>233</v>
      </c>
      <c r="B239" s="265"/>
      <c r="C239" s="255">
        <v>233</v>
      </c>
      <c r="D239" s="220"/>
    </row>
    <row r="240" spans="1:4" x14ac:dyDescent="0.2">
      <c r="A240" s="255">
        <v>234</v>
      </c>
      <c r="B240" s="267"/>
      <c r="C240" s="255">
        <v>234</v>
      </c>
      <c r="D240" s="222"/>
    </row>
    <row r="241" spans="1:4" x14ac:dyDescent="0.2">
      <c r="A241" s="255">
        <v>235</v>
      </c>
      <c r="B241" s="265"/>
      <c r="C241" s="255">
        <v>235</v>
      </c>
      <c r="D241" s="220"/>
    </row>
    <row r="242" spans="1:4" x14ac:dyDescent="0.2">
      <c r="A242" s="255">
        <v>236</v>
      </c>
      <c r="B242" s="267"/>
      <c r="C242" s="255">
        <v>236</v>
      </c>
      <c r="D242" s="222"/>
    </row>
    <row r="243" spans="1:4" x14ac:dyDescent="0.2">
      <c r="A243" s="255">
        <v>237</v>
      </c>
      <c r="B243" s="265"/>
      <c r="C243" s="255">
        <v>237</v>
      </c>
      <c r="D243" s="220"/>
    </row>
    <row r="244" spans="1:4" x14ac:dyDescent="0.2">
      <c r="A244" s="255">
        <v>238</v>
      </c>
      <c r="B244" s="265"/>
      <c r="C244" s="255">
        <v>238</v>
      </c>
      <c r="D244" s="220"/>
    </row>
    <row r="245" spans="1:4" x14ac:dyDescent="0.2">
      <c r="A245" s="255">
        <v>239</v>
      </c>
      <c r="B245" s="265"/>
      <c r="C245" s="255">
        <v>239</v>
      </c>
      <c r="D245" s="220"/>
    </row>
    <row r="246" spans="1:4" x14ac:dyDescent="0.2">
      <c r="A246" s="255">
        <v>240</v>
      </c>
      <c r="B246" s="265"/>
      <c r="C246" s="255">
        <v>240</v>
      </c>
      <c r="D246" s="220"/>
    </row>
    <row r="247" spans="1:4" x14ac:dyDescent="0.2">
      <c r="A247" s="255">
        <v>241</v>
      </c>
      <c r="B247" s="265"/>
      <c r="C247" s="255">
        <v>241</v>
      </c>
      <c r="D247" s="220"/>
    </row>
    <row r="248" spans="1:4" x14ac:dyDescent="0.2">
      <c r="A248" s="255">
        <v>242</v>
      </c>
      <c r="B248" s="265"/>
      <c r="C248" s="255">
        <v>242</v>
      </c>
      <c r="D248" s="220"/>
    </row>
    <row r="249" spans="1:4" x14ac:dyDescent="0.2">
      <c r="A249" s="255">
        <v>243</v>
      </c>
      <c r="B249" s="267"/>
      <c r="C249" s="255">
        <v>243</v>
      </c>
      <c r="D249" s="222"/>
    </row>
    <row r="250" spans="1:4" x14ac:dyDescent="0.2">
      <c r="A250" s="255">
        <v>244</v>
      </c>
      <c r="B250" s="265"/>
      <c r="C250" s="255">
        <v>244</v>
      </c>
      <c r="D250" s="220"/>
    </row>
    <row r="251" spans="1:4" x14ac:dyDescent="0.2">
      <c r="A251" s="255">
        <v>245</v>
      </c>
      <c r="B251" s="267"/>
      <c r="C251" s="255">
        <v>245</v>
      </c>
      <c r="D251" s="222"/>
    </row>
    <row r="252" spans="1:4" x14ac:dyDescent="0.2">
      <c r="A252" s="255">
        <v>246</v>
      </c>
      <c r="B252" s="265"/>
      <c r="C252" s="255">
        <v>246</v>
      </c>
      <c r="D252" s="220"/>
    </row>
    <row r="253" spans="1:4" x14ac:dyDescent="0.2">
      <c r="A253" s="255">
        <v>247</v>
      </c>
      <c r="B253" s="265"/>
      <c r="C253" s="255">
        <v>247</v>
      </c>
      <c r="D253" s="220"/>
    </row>
    <row r="254" spans="1:4" x14ac:dyDescent="0.2">
      <c r="A254" s="255">
        <v>248</v>
      </c>
      <c r="B254" s="265"/>
      <c r="C254" s="255">
        <v>248</v>
      </c>
      <c r="D254" s="220"/>
    </row>
    <row r="255" spans="1:4" x14ac:dyDescent="0.2">
      <c r="A255" s="255">
        <v>249</v>
      </c>
      <c r="B255" s="282"/>
      <c r="C255" s="255">
        <v>249</v>
      </c>
      <c r="D255" s="237"/>
    </row>
    <row r="256" spans="1:4" x14ac:dyDescent="0.2">
      <c r="A256" s="255">
        <v>250</v>
      </c>
      <c r="B256" s="265"/>
      <c r="C256" s="255">
        <v>250</v>
      </c>
      <c r="D256" s="220"/>
    </row>
    <row r="257" spans="1:4" x14ac:dyDescent="0.2">
      <c r="A257" s="255">
        <v>251</v>
      </c>
      <c r="B257" s="267"/>
      <c r="C257" s="255">
        <v>251</v>
      </c>
      <c r="D257" s="222"/>
    </row>
    <row r="258" spans="1:4" x14ac:dyDescent="0.2">
      <c r="A258" s="255">
        <v>252</v>
      </c>
      <c r="B258" s="265"/>
      <c r="C258" s="255">
        <v>252</v>
      </c>
      <c r="D258" s="220"/>
    </row>
    <row r="259" spans="1:4" x14ac:dyDescent="0.2">
      <c r="A259" s="255">
        <v>253</v>
      </c>
      <c r="B259" s="265"/>
      <c r="C259" s="255">
        <v>253</v>
      </c>
      <c r="D259" s="220"/>
    </row>
    <row r="260" spans="1:4" x14ac:dyDescent="0.2">
      <c r="A260" s="255">
        <v>254</v>
      </c>
      <c r="B260" s="265"/>
      <c r="C260" s="255">
        <v>254</v>
      </c>
      <c r="D260" s="220"/>
    </row>
    <row r="261" spans="1:4" x14ac:dyDescent="0.2">
      <c r="A261" s="255">
        <v>255</v>
      </c>
      <c r="B261" s="265"/>
      <c r="C261" s="255">
        <v>255</v>
      </c>
      <c r="D261" s="220"/>
    </row>
    <row r="262" spans="1:4" x14ac:dyDescent="0.2">
      <c r="A262" s="255">
        <v>256</v>
      </c>
      <c r="B262" s="265"/>
      <c r="C262" s="255">
        <v>256</v>
      </c>
      <c r="D262" s="220"/>
    </row>
    <row r="263" spans="1:4" x14ac:dyDescent="0.2">
      <c r="A263" s="255">
        <v>257</v>
      </c>
      <c r="B263" s="267"/>
      <c r="C263" s="255">
        <v>257</v>
      </c>
      <c r="D263" s="222"/>
    </row>
    <row r="264" spans="1:4" x14ac:dyDescent="0.2">
      <c r="A264" s="255">
        <v>258</v>
      </c>
      <c r="B264" s="267"/>
      <c r="C264" s="255">
        <v>258</v>
      </c>
      <c r="D264" s="222"/>
    </row>
    <row r="265" spans="1:4" x14ac:dyDescent="0.2">
      <c r="A265" s="255">
        <v>259</v>
      </c>
      <c r="B265" s="267"/>
      <c r="C265" s="255">
        <v>259</v>
      </c>
      <c r="D265" s="222"/>
    </row>
    <row r="266" spans="1:4" x14ac:dyDescent="0.2">
      <c r="A266" s="255">
        <v>260</v>
      </c>
      <c r="B266" s="267"/>
      <c r="C266" s="255">
        <v>260</v>
      </c>
      <c r="D266" s="222"/>
    </row>
    <row r="267" spans="1:4" x14ac:dyDescent="0.2">
      <c r="A267" s="255">
        <v>261</v>
      </c>
      <c r="B267" s="267"/>
      <c r="C267" s="255">
        <v>261</v>
      </c>
      <c r="D267" s="222"/>
    </row>
    <row r="268" spans="1:4" x14ac:dyDescent="0.2">
      <c r="A268" s="255">
        <v>262</v>
      </c>
      <c r="B268" s="267"/>
      <c r="C268" s="255">
        <v>262</v>
      </c>
      <c r="D268" s="222"/>
    </row>
    <row r="269" spans="1:4" x14ac:dyDescent="0.2">
      <c r="A269" s="255">
        <v>263</v>
      </c>
      <c r="B269" s="265"/>
      <c r="C269" s="255">
        <v>263</v>
      </c>
      <c r="D269" s="220"/>
    </row>
    <row r="270" spans="1:4" x14ac:dyDescent="0.2">
      <c r="A270" s="255">
        <v>264</v>
      </c>
      <c r="B270" s="265"/>
      <c r="C270" s="255">
        <v>264</v>
      </c>
      <c r="D270" s="220"/>
    </row>
    <row r="271" spans="1:4" x14ac:dyDescent="0.2">
      <c r="A271" s="255">
        <v>265</v>
      </c>
      <c r="B271" s="265"/>
      <c r="C271" s="255">
        <v>265</v>
      </c>
      <c r="D271" s="220"/>
    </row>
    <row r="272" spans="1:4" x14ac:dyDescent="0.2">
      <c r="A272" s="255">
        <v>266</v>
      </c>
      <c r="B272" s="265"/>
      <c r="C272" s="255">
        <v>266</v>
      </c>
      <c r="D272" s="220"/>
    </row>
    <row r="273" spans="1:4" x14ac:dyDescent="0.2">
      <c r="A273" s="255">
        <v>267</v>
      </c>
      <c r="B273" s="265"/>
      <c r="C273" s="255">
        <v>267</v>
      </c>
      <c r="D273" s="220"/>
    </row>
    <row r="274" spans="1:4" x14ac:dyDescent="0.2">
      <c r="A274" s="255">
        <v>268</v>
      </c>
      <c r="B274" s="265"/>
      <c r="C274" s="255">
        <v>268</v>
      </c>
      <c r="D274" s="220"/>
    </row>
    <row r="275" spans="1:4" x14ac:dyDescent="0.2">
      <c r="A275" s="255">
        <v>269</v>
      </c>
      <c r="B275" s="265"/>
      <c r="C275" s="255">
        <v>269</v>
      </c>
      <c r="D275" s="220"/>
    </row>
    <row r="276" spans="1:4" x14ac:dyDescent="0.2">
      <c r="A276" s="255">
        <v>270</v>
      </c>
      <c r="B276" s="265"/>
      <c r="C276" s="255">
        <v>270</v>
      </c>
      <c r="D276" s="220"/>
    </row>
    <row r="277" spans="1:4" x14ac:dyDescent="0.2">
      <c r="A277" s="255">
        <v>271</v>
      </c>
      <c r="B277" s="265"/>
      <c r="C277" s="255">
        <v>271</v>
      </c>
      <c r="D277" s="220"/>
    </row>
    <row r="278" spans="1:4" x14ac:dyDescent="0.2">
      <c r="A278" s="255">
        <v>272</v>
      </c>
      <c r="B278" s="265"/>
      <c r="C278" s="255">
        <v>272</v>
      </c>
      <c r="D278" s="220"/>
    </row>
    <row r="279" spans="1:4" x14ac:dyDescent="0.2">
      <c r="A279" s="255">
        <v>273</v>
      </c>
      <c r="B279" s="265"/>
      <c r="C279" s="255">
        <v>273</v>
      </c>
      <c r="D279" s="220"/>
    </row>
    <row r="280" spans="1:4" x14ac:dyDescent="0.2">
      <c r="A280" s="255">
        <v>274</v>
      </c>
      <c r="B280" s="265"/>
      <c r="C280" s="255">
        <v>274</v>
      </c>
      <c r="D280" s="220"/>
    </row>
    <row r="281" spans="1:4" x14ac:dyDescent="0.2">
      <c r="A281" s="255">
        <v>275</v>
      </c>
      <c r="B281" s="265"/>
      <c r="C281" s="255">
        <v>275</v>
      </c>
      <c r="D281" s="220"/>
    </row>
    <row r="282" spans="1:4" x14ac:dyDescent="0.2">
      <c r="A282" s="255">
        <v>276</v>
      </c>
      <c r="B282" s="265"/>
      <c r="C282" s="255">
        <v>276</v>
      </c>
      <c r="D282" s="220"/>
    </row>
    <row r="283" spans="1:4" x14ac:dyDescent="0.2">
      <c r="A283" s="255">
        <v>277</v>
      </c>
      <c r="B283" s="265"/>
      <c r="C283" s="255">
        <v>277</v>
      </c>
      <c r="D283" s="220"/>
    </row>
    <row r="284" spans="1:4" x14ac:dyDescent="0.2">
      <c r="A284" s="255">
        <v>278</v>
      </c>
      <c r="B284" s="265"/>
      <c r="C284" s="255">
        <v>278</v>
      </c>
      <c r="D284" s="220"/>
    </row>
    <row r="285" spans="1:4" x14ac:dyDescent="0.2">
      <c r="A285" s="255">
        <v>279</v>
      </c>
      <c r="B285" s="265"/>
      <c r="C285" s="255">
        <v>279</v>
      </c>
      <c r="D285" s="220"/>
    </row>
    <row r="286" spans="1:4" x14ac:dyDescent="0.2">
      <c r="A286" s="255">
        <v>280</v>
      </c>
      <c r="B286" s="265"/>
      <c r="C286" s="255">
        <v>280</v>
      </c>
      <c r="D286" s="220"/>
    </row>
    <row r="287" spans="1:4" x14ac:dyDescent="0.2">
      <c r="A287" s="255">
        <v>281</v>
      </c>
      <c r="B287" s="267"/>
      <c r="C287" s="255">
        <v>281</v>
      </c>
      <c r="D287" s="222"/>
    </row>
    <row r="288" spans="1:4" x14ac:dyDescent="0.2">
      <c r="A288" s="255">
        <v>282</v>
      </c>
      <c r="B288" s="267"/>
      <c r="C288" s="255">
        <v>282</v>
      </c>
      <c r="D288" s="222"/>
    </row>
    <row r="289" spans="1:4" x14ac:dyDescent="0.2">
      <c r="A289" s="255">
        <v>283</v>
      </c>
      <c r="B289" s="265"/>
      <c r="C289" s="255">
        <v>283</v>
      </c>
      <c r="D289" s="220"/>
    </row>
    <row r="290" spans="1:4" x14ac:dyDescent="0.2">
      <c r="A290" s="255">
        <v>284</v>
      </c>
      <c r="B290" s="267"/>
      <c r="C290" s="255">
        <v>284</v>
      </c>
      <c r="D290" s="222"/>
    </row>
    <row r="291" spans="1:4" x14ac:dyDescent="0.2">
      <c r="A291" s="255">
        <v>285</v>
      </c>
      <c r="B291" s="265"/>
      <c r="C291" s="255">
        <v>285</v>
      </c>
      <c r="D291" s="220"/>
    </row>
    <row r="292" spans="1:4" x14ac:dyDescent="0.2">
      <c r="A292" s="255">
        <v>286</v>
      </c>
      <c r="B292" s="267"/>
      <c r="C292" s="255">
        <v>286</v>
      </c>
      <c r="D292" s="222"/>
    </row>
    <row r="293" spans="1:4" x14ac:dyDescent="0.2">
      <c r="A293" s="255">
        <v>287</v>
      </c>
      <c r="B293" s="265"/>
      <c r="C293" s="255">
        <v>287</v>
      </c>
      <c r="D293" s="220"/>
    </row>
    <row r="294" spans="1:4" x14ac:dyDescent="0.2">
      <c r="A294" s="255">
        <v>288</v>
      </c>
      <c r="B294" s="265"/>
      <c r="C294" s="255">
        <v>288</v>
      </c>
      <c r="D294" s="220"/>
    </row>
    <row r="295" spans="1:4" x14ac:dyDescent="0.2">
      <c r="A295" s="255">
        <v>289</v>
      </c>
      <c r="B295" s="265"/>
      <c r="C295" s="255">
        <v>289</v>
      </c>
      <c r="D295" s="220"/>
    </row>
    <row r="296" spans="1:4" x14ac:dyDescent="0.2">
      <c r="A296" s="255">
        <v>290</v>
      </c>
      <c r="B296" s="265"/>
      <c r="C296" s="255">
        <v>290</v>
      </c>
      <c r="D296" s="220"/>
    </row>
    <row r="297" spans="1:4" x14ac:dyDescent="0.2">
      <c r="A297" s="255">
        <v>291</v>
      </c>
      <c r="B297" s="265"/>
      <c r="C297" s="255">
        <v>291</v>
      </c>
      <c r="D297" s="220"/>
    </row>
    <row r="298" spans="1:4" x14ac:dyDescent="0.2">
      <c r="A298" s="255">
        <v>292</v>
      </c>
      <c r="B298" s="267"/>
      <c r="C298" s="255">
        <v>292</v>
      </c>
      <c r="D298" s="222"/>
    </row>
    <row r="299" spans="1:4" x14ac:dyDescent="0.2">
      <c r="A299" s="255">
        <v>293</v>
      </c>
      <c r="B299" s="265"/>
      <c r="C299" s="255">
        <v>293</v>
      </c>
      <c r="D299" s="220"/>
    </row>
    <row r="300" spans="1:4" x14ac:dyDescent="0.2">
      <c r="A300" s="255">
        <v>294</v>
      </c>
      <c r="B300" s="265"/>
      <c r="C300" s="255">
        <v>294</v>
      </c>
      <c r="D300" s="220"/>
    </row>
    <row r="301" spans="1:4" x14ac:dyDescent="0.2">
      <c r="A301" s="255">
        <v>295</v>
      </c>
      <c r="B301" s="265"/>
      <c r="C301" s="255">
        <v>295</v>
      </c>
      <c r="D301" s="220"/>
    </row>
    <row r="302" spans="1:4" x14ac:dyDescent="0.2">
      <c r="A302" s="255">
        <v>296</v>
      </c>
      <c r="B302" s="265"/>
      <c r="C302" s="255">
        <v>296</v>
      </c>
      <c r="D302" s="220"/>
    </row>
    <row r="303" spans="1:4" x14ac:dyDescent="0.2">
      <c r="A303" s="255">
        <v>297</v>
      </c>
      <c r="B303" s="265"/>
      <c r="C303" s="255">
        <v>297</v>
      </c>
      <c r="D303" s="220"/>
    </row>
    <row r="304" spans="1:4" x14ac:dyDescent="0.2">
      <c r="A304" s="255">
        <v>298</v>
      </c>
      <c r="B304" s="265"/>
      <c r="C304" s="255">
        <v>298</v>
      </c>
      <c r="D304" s="220"/>
    </row>
    <row r="305" spans="1:4" x14ac:dyDescent="0.2">
      <c r="A305" s="255">
        <v>299</v>
      </c>
      <c r="B305" s="265"/>
      <c r="C305" s="255">
        <v>299</v>
      </c>
      <c r="D305" s="220"/>
    </row>
    <row r="306" spans="1:4" x14ac:dyDescent="0.2">
      <c r="A306" s="255">
        <v>300</v>
      </c>
      <c r="B306" s="265"/>
      <c r="C306" s="255">
        <v>300</v>
      </c>
      <c r="D306" s="220"/>
    </row>
    <row r="307" spans="1:4" x14ac:dyDescent="0.2">
      <c r="A307" s="255">
        <v>301</v>
      </c>
      <c r="B307" s="265"/>
      <c r="C307" s="255">
        <v>301</v>
      </c>
      <c r="D307" s="220"/>
    </row>
    <row r="308" spans="1:4" x14ac:dyDescent="0.2">
      <c r="A308" s="255">
        <v>302</v>
      </c>
      <c r="B308" s="265"/>
      <c r="C308" s="255">
        <v>302</v>
      </c>
      <c r="D308" s="220"/>
    </row>
    <row r="309" spans="1:4" x14ac:dyDescent="0.2">
      <c r="A309" s="255">
        <v>303</v>
      </c>
      <c r="B309" s="265"/>
      <c r="C309" s="255">
        <v>303</v>
      </c>
      <c r="D309" s="220"/>
    </row>
    <row r="310" spans="1:4" x14ac:dyDescent="0.2">
      <c r="A310" s="255">
        <v>304</v>
      </c>
      <c r="B310" s="265"/>
      <c r="C310" s="255">
        <v>304</v>
      </c>
      <c r="D310" s="220"/>
    </row>
    <row r="311" spans="1:4" x14ac:dyDescent="0.2">
      <c r="A311" s="255">
        <v>305</v>
      </c>
      <c r="B311" s="265"/>
      <c r="C311" s="255">
        <v>305</v>
      </c>
      <c r="D311" s="220"/>
    </row>
    <row r="312" spans="1:4" x14ac:dyDescent="0.2">
      <c r="A312" s="255">
        <v>306</v>
      </c>
      <c r="B312" s="265"/>
      <c r="C312" s="255">
        <v>306</v>
      </c>
      <c r="D312" s="220"/>
    </row>
    <row r="313" spans="1:4" x14ac:dyDescent="0.2">
      <c r="A313" s="255">
        <v>307</v>
      </c>
      <c r="B313" s="265"/>
      <c r="C313" s="255">
        <v>307</v>
      </c>
      <c r="D313" s="220"/>
    </row>
    <row r="314" spans="1:4" x14ac:dyDescent="0.2">
      <c r="A314" s="255">
        <v>308</v>
      </c>
      <c r="B314" s="282"/>
      <c r="C314" s="255">
        <v>308</v>
      </c>
      <c r="D314" s="237"/>
    </row>
    <row r="315" spans="1:4" x14ac:dyDescent="0.2">
      <c r="A315" s="255">
        <v>309</v>
      </c>
      <c r="B315" s="265"/>
      <c r="C315" s="255">
        <v>309</v>
      </c>
      <c r="D315" s="220"/>
    </row>
    <row r="316" spans="1:4" x14ac:dyDescent="0.2">
      <c r="A316" s="255">
        <v>310</v>
      </c>
      <c r="B316" s="265"/>
      <c r="C316" s="255">
        <v>310</v>
      </c>
      <c r="D316" s="220"/>
    </row>
    <row r="317" spans="1:4" x14ac:dyDescent="0.2">
      <c r="A317" s="255">
        <v>311</v>
      </c>
      <c r="B317" s="265"/>
      <c r="C317" s="255">
        <v>311</v>
      </c>
      <c r="D317" s="220"/>
    </row>
    <row r="318" spans="1:4" x14ac:dyDescent="0.2">
      <c r="A318" s="255">
        <v>312</v>
      </c>
      <c r="B318" s="265"/>
      <c r="C318" s="255">
        <v>312</v>
      </c>
      <c r="D318" s="220"/>
    </row>
    <row r="319" spans="1:4" x14ac:dyDescent="0.2">
      <c r="A319" s="255">
        <v>313</v>
      </c>
      <c r="B319" s="265"/>
      <c r="C319" s="255">
        <v>313</v>
      </c>
      <c r="D319" s="220"/>
    </row>
    <row r="320" spans="1:4" x14ac:dyDescent="0.2">
      <c r="A320" s="255">
        <v>314</v>
      </c>
      <c r="B320" s="265"/>
      <c r="C320" s="255">
        <v>314</v>
      </c>
      <c r="D320" s="220"/>
    </row>
    <row r="321" spans="1:4" x14ac:dyDescent="0.2">
      <c r="A321" s="255">
        <v>315</v>
      </c>
      <c r="B321" s="265"/>
      <c r="C321" s="255">
        <v>315</v>
      </c>
      <c r="D321" s="220"/>
    </row>
    <row r="322" spans="1:4" x14ac:dyDescent="0.2">
      <c r="A322" s="255">
        <v>316</v>
      </c>
      <c r="B322" s="265"/>
      <c r="C322" s="255">
        <v>316</v>
      </c>
      <c r="D322" s="220"/>
    </row>
    <row r="323" spans="1:4" x14ac:dyDescent="0.2">
      <c r="A323" s="255">
        <v>317</v>
      </c>
      <c r="B323" s="265"/>
      <c r="C323" s="255">
        <v>317</v>
      </c>
      <c r="D323" s="220"/>
    </row>
    <row r="324" spans="1:4" x14ac:dyDescent="0.2">
      <c r="A324" s="255">
        <v>318</v>
      </c>
      <c r="B324" s="265"/>
      <c r="C324" s="255">
        <v>318</v>
      </c>
      <c r="D324" s="220"/>
    </row>
    <row r="325" spans="1:4" x14ac:dyDescent="0.2">
      <c r="A325" s="255">
        <v>319</v>
      </c>
      <c r="B325" s="265"/>
      <c r="C325" s="255">
        <v>319</v>
      </c>
      <c r="D325" s="220"/>
    </row>
    <row r="326" spans="1:4" x14ac:dyDescent="0.2">
      <c r="A326" s="255">
        <v>320</v>
      </c>
      <c r="B326" s="265"/>
      <c r="C326" s="255">
        <v>320</v>
      </c>
      <c r="D326" s="220"/>
    </row>
    <row r="327" spans="1:4" x14ac:dyDescent="0.2">
      <c r="A327" s="255">
        <v>321</v>
      </c>
      <c r="B327" s="265"/>
      <c r="C327" s="255">
        <v>321</v>
      </c>
      <c r="D327" s="220"/>
    </row>
    <row r="328" spans="1:4" x14ac:dyDescent="0.2">
      <c r="A328" s="255">
        <v>322</v>
      </c>
      <c r="B328" s="267"/>
      <c r="C328" s="255">
        <v>322</v>
      </c>
      <c r="D328" s="222"/>
    </row>
    <row r="329" spans="1:4" x14ac:dyDescent="0.2">
      <c r="A329" s="255">
        <v>323</v>
      </c>
      <c r="B329" s="267"/>
      <c r="C329" s="255">
        <v>323</v>
      </c>
      <c r="D329" s="222"/>
    </row>
    <row r="330" spans="1:4" x14ac:dyDescent="0.2">
      <c r="A330" s="255">
        <v>324</v>
      </c>
      <c r="B330" s="267"/>
      <c r="C330" s="255">
        <v>324</v>
      </c>
      <c r="D330" s="222"/>
    </row>
    <row r="331" spans="1:4" x14ac:dyDescent="0.2">
      <c r="A331" s="255">
        <v>325</v>
      </c>
      <c r="B331" s="265"/>
      <c r="C331" s="255">
        <v>325</v>
      </c>
      <c r="D331" s="220"/>
    </row>
    <row r="332" spans="1:4" x14ac:dyDescent="0.2">
      <c r="A332" s="255">
        <v>326</v>
      </c>
      <c r="B332" s="265"/>
      <c r="C332" s="255">
        <v>326</v>
      </c>
      <c r="D332" s="220"/>
    </row>
    <row r="333" spans="1:4" x14ac:dyDescent="0.2">
      <c r="A333" s="255">
        <v>327</v>
      </c>
      <c r="B333" s="267"/>
      <c r="C333" s="255">
        <v>327</v>
      </c>
      <c r="D333" s="222"/>
    </row>
    <row r="334" spans="1:4" x14ac:dyDescent="0.2">
      <c r="A334" s="255">
        <v>328</v>
      </c>
      <c r="B334" s="267"/>
      <c r="C334" s="255">
        <v>328</v>
      </c>
      <c r="D334" s="222"/>
    </row>
    <row r="335" spans="1:4" x14ac:dyDescent="0.2">
      <c r="A335" s="255">
        <v>329</v>
      </c>
      <c r="B335" s="267"/>
      <c r="C335" s="255">
        <v>329</v>
      </c>
      <c r="D335" s="222"/>
    </row>
    <row r="336" spans="1:4" x14ac:dyDescent="0.2">
      <c r="A336" s="255">
        <v>330</v>
      </c>
      <c r="B336" s="267"/>
      <c r="C336" s="255">
        <v>330</v>
      </c>
      <c r="D336" s="222"/>
    </row>
    <row r="337" spans="1:4" x14ac:dyDescent="0.2">
      <c r="A337" s="255">
        <v>331</v>
      </c>
      <c r="B337" s="267"/>
      <c r="C337" s="255">
        <v>331</v>
      </c>
      <c r="D337" s="222"/>
    </row>
    <row r="338" spans="1:4" x14ac:dyDescent="0.2">
      <c r="A338" s="255">
        <v>332</v>
      </c>
      <c r="B338" s="267"/>
      <c r="C338" s="255">
        <v>332</v>
      </c>
      <c r="D338" s="222"/>
    </row>
    <row r="339" spans="1:4" x14ac:dyDescent="0.2">
      <c r="A339" s="255">
        <v>333</v>
      </c>
      <c r="B339" s="267"/>
      <c r="C339" s="255">
        <v>333</v>
      </c>
      <c r="D339" s="222"/>
    </row>
    <row r="340" spans="1:4" x14ac:dyDescent="0.2">
      <c r="A340" s="255">
        <v>334</v>
      </c>
      <c r="B340" s="267"/>
      <c r="C340" s="255">
        <v>334</v>
      </c>
      <c r="D340" s="222"/>
    </row>
    <row r="341" spans="1:4" x14ac:dyDescent="0.2">
      <c r="A341" s="255">
        <v>335</v>
      </c>
      <c r="B341" s="267"/>
      <c r="C341" s="255">
        <v>335</v>
      </c>
      <c r="D341" s="222"/>
    </row>
    <row r="342" spans="1:4" x14ac:dyDescent="0.2">
      <c r="A342" s="255">
        <v>336</v>
      </c>
      <c r="B342" s="267"/>
      <c r="C342" s="255">
        <v>336</v>
      </c>
      <c r="D342" s="222"/>
    </row>
    <row r="343" spans="1:4" x14ac:dyDescent="0.2">
      <c r="A343" s="255">
        <v>337</v>
      </c>
      <c r="B343" s="267"/>
      <c r="C343" s="255">
        <v>337</v>
      </c>
      <c r="D343" s="222"/>
    </row>
    <row r="344" spans="1:4" x14ac:dyDescent="0.2">
      <c r="A344" s="255">
        <v>338</v>
      </c>
      <c r="B344" s="267"/>
      <c r="C344" s="255">
        <v>338</v>
      </c>
      <c r="D344" s="222"/>
    </row>
    <row r="345" spans="1:4" x14ac:dyDescent="0.2">
      <c r="A345" s="255">
        <v>339</v>
      </c>
      <c r="B345" s="267"/>
      <c r="C345" s="255">
        <v>339</v>
      </c>
      <c r="D345" s="222"/>
    </row>
    <row r="346" spans="1:4" x14ac:dyDescent="0.2">
      <c r="A346" s="255">
        <v>340</v>
      </c>
      <c r="B346" s="265"/>
      <c r="C346" s="255">
        <v>340</v>
      </c>
      <c r="D346" s="220"/>
    </row>
    <row r="347" spans="1:4" x14ac:dyDescent="0.2">
      <c r="A347" s="255">
        <v>341</v>
      </c>
      <c r="B347" s="282"/>
      <c r="C347" s="255">
        <v>341</v>
      </c>
      <c r="D347" s="237"/>
    </row>
    <row r="348" spans="1:4" x14ac:dyDescent="0.2">
      <c r="A348" s="255">
        <v>342</v>
      </c>
      <c r="B348" s="267"/>
      <c r="C348" s="255">
        <v>342</v>
      </c>
      <c r="D348" s="222"/>
    </row>
    <row r="349" spans="1:4" x14ac:dyDescent="0.2">
      <c r="A349" s="255">
        <v>343</v>
      </c>
      <c r="B349" s="267"/>
      <c r="C349" s="255">
        <v>343</v>
      </c>
      <c r="D349" s="222"/>
    </row>
    <row r="350" spans="1:4" x14ac:dyDescent="0.2">
      <c r="A350" s="255">
        <v>344</v>
      </c>
      <c r="B350" s="267"/>
      <c r="C350" s="255">
        <v>344</v>
      </c>
      <c r="D350" s="222"/>
    </row>
    <row r="351" spans="1:4" x14ac:dyDescent="0.2">
      <c r="A351" s="255">
        <v>345</v>
      </c>
      <c r="B351" s="267"/>
      <c r="C351" s="255">
        <v>345</v>
      </c>
      <c r="D351" s="222"/>
    </row>
    <row r="352" spans="1:4" x14ac:dyDescent="0.2">
      <c r="A352" s="255">
        <v>346</v>
      </c>
      <c r="B352" s="267"/>
      <c r="C352" s="255">
        <v>346</v>
      </c>
      <c r="D352" s="222"/>
    </row>
    <row r="353" spans="1:4" x14ac:dyDescent="0.2">
      <c r="A353" s="255">
        <v>347</v>
      </c>
      <c r="B353" s="267"/>
      <c r="C353" s="255">
        <v>347</v>
      </c>
      <c r="D353" s="222"/>
    </row>
    <row r="354" spans="1:4" x14ac:dyDescent="0.2">
      <c r="A354" s="255">
        <v>348</v>
      </c>
      <c r="B354" s="267"/>
      <c r="C354" s="255">
        <v>348</v>
      </c>
      <c r="D354" s="222"/>
    </row>
    <row r="355" spans="1:4" x14ac:dyDescent="0.2">
      <c r="A355" s="255">
        <v>349</v>
      </c>
      <c r="B355" s="267"/>
      <c r="C355" s="255">
        <v>349</v>
      </c>
      <c r="D355" s="222"/>
    </row>
    <row r="356" spans="1:4" x14ac:dyDescent="0.2">
      <c r="A356" s="255">
        <v>350</v>
      </c>
      <c r="B356" s="267"/>
      <c r="C356" s="255">
        <v>350</v>
      </c>
      <c r="D356" s="222"/>
    </row>
    <row r="357" spans="1:4" x14ac:dyDescent="0.2">
      <c r="A357" s="255">
        <v>351</v>
      </c>
      <c r="B357" s="267"/>
      <c r="C357" s="255">
        <v>351</v>
      </c>
      <c r="D357" s="222"/>
    </row>
    <row r="358" spans="1:4" x14ac:dyDescent="0.2">
      <c r="A358" s="255">
        <v>352</v>
      </c>
      <c r="B358" s="267"/>
      <c r="C358" s="255">
        <v>352</v>
      </c>
      <c r="D358" s="222"/>
    </row>
    <row r="359" spans="1:4" x14ac:dyDescent="0.2">
      <c r="A359" s="255">
        <v>353</v>
      </c>
      <c r="B359" s="267"/>
      <c r="C359" s="255">
        <v>353</v>
      </c>
      <c r="D359" s="222"/>
    </row>
    <row r="360" spans="1:4" x14ac:dyDescent="0.2">
      <c r="A360" s="255">
        <v>354</v>
      </c>
      <c r="B360" s="265"/>
      <c r="C360" s="255">
        <v>354</v>
      </c>
      <c r="D360" s="220"/>
    </row>
    <row r="361" spans="1:4" x14ac:dyDescent="0.2">
      <c r="A361" s="255">
        <v>355</v>
      </c>
      <c r="B361" s="265"/>
      <c r="C361" s="255">
        <v>355</v>
      </c>
      <c r="D361" s="220"/>
    </row>
    <row r="362" spans="1:4" x14ac:dyDescent="0.2">
      <c r="A362" s="255">
        <v>356</v>
      </c>
      <c r="B362" s="265"/>
      <c r="C362" s="255">
        <v>356</v>
      </c>
      <c r="D362" s="220"/>
    </row>
    <row r="363" spans="1:4" x14ac:dyDescent="0.2">
      <c r="A363" s="255">
        <v>357</v>
      </c>
      <c r="B363" s="267"/>
      <c r="C363" s="255">
        <v>357</v>
      </c>
      <c r="D363" s="222"/>
    </row>
    <row r="364" spans="1:4" x14ac:dyDescent="0.2">
      <c r="A364" s="255">
        <v>358</v>
      </c>
      <c r="B364" s="265"/>
      <c r="C364" s="255">
        <v>358</v>
      </c>
      <c r="D364" s="220"/>
    </row>
    <row r="365" spans="1:4" x14ac:dyDescent="0.2">
      <c r="A365" s="255">
        <v>359</v>
      </c>
      <c r="B365" s="265"/>
      <c r="C365" s="255">
        <v>359</v>
      </c>
      <c r="D365" s="220"/>
    </row>
    <row r="366" spans="1:4" x14ac:dyDescent="0.2">
      <c r="A366" s="255">
        <v>360</v>
      </c>
      <c r="B366" s="267"/>
      <c r="C366" s="255">
        <v>360</v>
      </c>
      <c r="D366" s="222"/>
    </row>
    <row r="367" spans="1:4" x14ac:dyDescent="0.2">
      <c r="A367" s="255">
        <v>361</v>
      </c>
      <c r="B367" s="267"/>
      <c r="C367" s="255">
        <v>361</v>
      </c>
      <c r="D367" s="222"/>
    </row>
    <row r="368" spans="1:4" x14ac:dyDescent="0.2">
      <c r="A368" s="255">
        <v>362</v>
      </c>
      <c r="B368" s="267"/>
      <c r="C368" s="255">
        <v>362</v>
      </c>
      <c r="D368" s="222"/>
    </row>
    <row r="369" spans="1:4" x14ac:dyDescent="0.2">
      <c r="A369" s="255">
        <v>363</v>
      </c>
      <c r="B369" s="265"/>
      <c r="C369" s="255">
        <v>363</v>
      </c>
      <c r="D369" s="220"/>
    </row>
    <row r="370" spans="1:4" x14ac:dyDescent="0.2">
      <c r="A370" s="255">
        <v>364</v>
      </c>
      <c r="B370" s="265"/>
      <c r="C370" s="255">
        <v>364</v>
      </c>
      <c r="D370" s="220"/>
    </row>
    <row r="371" spans="1:4" x14ac:dyDescent="0.2">
      <c r="A371" s="255">
        <v>365</v>
      </c>
      <c r="B371" s="282"/>
      <c r="C371" s="255">
        <v>365</v>
      </c>
      <c r="D371" s="237"/>
    </row>
    <row r="372" spans="1:4" x14ac:dyDescent="0.2">
      <c r="A372" s="255">
        <v>366</v>
      </c>
      <c r="B372" s="265"/>
      <c r="C372" s="255">
        <v>366</v>
      </c>
      <c r="D372" s="220"/>
    </row>
    <row r="373" spans="1:4" x14ac:dyDescent="0.2">
      <c r="A373" s="257">
        <v>367</v>
      </c>
      <c r="B373" s="283" t="s">
        <v>50</v>
      </c>
      <c r="C373" s="257">
        <v>367</v>
      </c>
      <c r="D373" s="238" t="s">
        <v>50</v>
      </c>
    </row>
    <row r="374" spans="1:4" x14ac:dyDescent="0.2">
      <c r="A374" s="257">
        <v>368</v>
      </c>
      <c r="B374" s="283" t="s">
        <v>53</v>
      </c>
      <c r="C374" s="257">
        <v>368</v>
      </c>
      <c r="D374" s="238" t="s">
        <v>53</v>
      </c>
    </row>
    <row r="375" spans="1:4" x14ac:dyDescent="0.2">
      <c r="A375" s="257">
        <v>369</v>
      </c>
      <c r="B375" s="283" t="s">
        <v>55</v>
      </c>
      <c r="C375" s="257">
        <v>369</v>
      </c>
      <c r="D375" s="238" t="s">
        <v>55</v>
      </c>
    </row>
    <row r="376" spans="1:4" x14ac:dyDescent="0.2">
      <c r="A376" s="257">
        <v>370</v>
      </c>
      <c r="B376" s="283" t="s">
        <v>57</v>
      </c>
      <c r="C376" s="257">
        <v>370</v>
      </c>
      <c r="D376" s="238" t="s">
        <v>57</v>
      </c>
    </row>
    <row r="377" spans="1:4" x14ac:dyDescent="0.2">
      <c r="A377" s="257">
        <v>371</v>
      </c>
      <c r="B377" s="283" t="s">
        <v>214</v>
      </c>
      <c r="C377" s="257">
        <v>371</v>
      </c>
      <c r="D377" s="238" t="s">
        <v>214</v>
      </c>
    </row>
    <row r="378" spans="1:4" x14ac:dyDescent="0.2">
      <c r="A378" s="257">
        <v>372</v>
      </c>
      <c r="B378" s="283" t="s">
        <v>59</v>
      </c>
      <c r="C378" s="257">
        <v>372</v>
      </c>
      <c r="D378" s="238" t="s">
        <v>59</v>
      </c>
    </row>
    <row r="379" spans="1:4" x14ac:dyDescent="0.2">
      <c r="A379" s="257">
        <v>373</v>
      </c>
      <c r="B379" s="283" t="s">
        <v>61</v>
      </c>
      <c r="C379" s="257">
        <v>373</v>
      </c>
      <c r="D379" s="238" t="s">
        <v>61</v>
      </c>
    </row>
    <row r="380" spans="1:4" x14ac:dyDescent="0.2">
      <c r="A380" s="257">
        <v>374</v>
      </c>
      <c r="B380" s="283" t="s">
        <v>63</v>
      </c>
      <c r="C380" s="257">
        <v>374</v>
      </c>
      <c r="D380" s="238" t="s">
        <v>63</v>
      </c>
    </row>
    <row r="381" spans="1:4" x14ac:dyDescent="0.2">
      <c r="A381" s="257">
        <v>375</v>
      </c>
      <c r="B381" s="283" t="s">
        <v>65</v>
      </c>
      <c r="C381" s="257">
        <v>375</v>
      </c>
      <c r="D381" s="238" t="s">
        <v>65</v>
      </c>
    </row>
    <row r="382" spans="1:4" x14ac:dyDescent="0.2">
      <c r="A382" s="257">
        <v>376</v>
      </c>
      <c r="B382" s="283" t="s">
        <v>67</v>
      </c>
      <c r="C382" s="257">
        <v>376</v>
      </c>
      <c r="D382" s="238" t="s">
        <v>67</v>
      </c>
    </row>
    <row r="383" spans="1:4" x14ac:dyDescent="0.2">
      <c r="A383" s="257">
        <v>377</v>
      </c>
      <c r="B383" s="283" t="s">
        <v>69</v>
      </c>
      <c r="C383" s="257">
        <v>377</v>
      </c>
      <c r="D383" s="238" t="s">
        <v>69</v>
      </c>
    </row>
    <row r="384" spans="1:4" x14ac:dyDescent="0.2">
      <c r="A384" s="257">
        <v>378</v>
      </c>
      <c r="B384" s="283" t="s">
        <v>71</v>
      </c>
      <c r="C384" s="257">
        <v>378</v>
      </c>
      <c r="D384" s="238" t="s">
        <v>71</v>
      </c>
    </row>
    <row r="385" spans="1:4" x14ac:dyDescent="0.2">
      <c r="A385" s="257">
        <v>379</v>
      </c>
      <c r="B385" s="283" t="s">
        <v>73</v>
      </c>
      <c r="C385" s="257">
        <v>379</v>
      </c>
      <c r="D385" s="238" t="s">
        <v>73</v>
      </c>
    </row>
    <row r="386" spans="1:4" x14ac:dyDescent="0.2">
      <c r="A386" s="257">
        <v>380</v>
      </c>
      <c r="B386" s="283" t="s">
        <v>75</v>
      </c>
      <c r="C386" s="257">
        <v>380</v>
      </c>
      <c r="D386" s="238" t="s">
        <v>75</v>
      </c>
    </row>
    <row r="387" spans="1:4" x14ac:dyDescent="0.2">
      <c r="A387" s="257">
        <v>381</v>
      </c>
      <c r="B387" s="283" t="s">
        <v>31</v>
      </c>
      <c r="C387" s="257">
        <v>381</v>
      </c>
      <c r="D387" s="238" t="s">
        <v>31</v>
      </c>
    </row>
    <row r="388" spans="1:4" x14ac:dyDescent="0.2">
      <c r="A388" s="257">
        <v>382</v>
      </c>
      <c r="B388" s="283" t="s">
        <v>77</v>
      </c>
      <c r="C388" s="257">
        <v>382</v>
      </c>
      <c r="D388" s="238" t="s">
        <v>77</v>
      </c>
    </row>
    <row r="389" spans="1:4" x14ac:dyDescent="0.2">
      <c r="A389" s="257">
        <v>383</v>
      </c>
      <c r="B389" s="283" t="s">
        <v>79</v>
      </c>
      <c r="C389" s="257">
        <v>383</v>
      </c>
      <c r="D389" s="238" t="s">
        <v>79</v>
      </c>
    </row>
    <row r="390" spans="1:4" x14ac:dyDescent="0.2">
      <c r="A390" s="257">
        <v>384</v>
      </c>
      <c r="B390" s="283" t="s">
        <v>81</v>
      </c>
      <c r="C390" s="257">
        <v>384</v>
      </c>
      <c r="D390" s="238" t="s">
        <v>81</v>
      </c>
    </row>
    <row r="391" spans="1:4" x14ac:dyDescent="0.2">
      <c r="A391" s="257">
        <v>385</v>
      </c>
      <c r="B391" s="283" t="s">
        <v>289</v>
      </c>
      <c r="C391" s="257">
        <v>385</v>
      </c>
      <c r="D391" s="238" t="s">
        <v>289</v>
      </c>
    </row>
    <row r="392" spans="1:4" x14ac:dyDescent="0.2">
      <c r="A392" s="257">
        <v>386</v>
      </c>
      <c r="B392" s="283" t="s">
        <v>83</v>
      </c>
      <c r="C392" s="257">
        <v>386</v>
      </c>
      <c r="D392" s="238" t="s">
        <v>83</v>
      </c>
    </row>
    <row r="393" spans="1:4" x14ac:dyDescent="0.2">
      <c r="A393" s="257">
        <v>387</v>
      </c>
      <c r="B393" s="283" t="s">
        <v>85</v>
      </c>
      <c r="C393" s="257">
        <v>387</v>
      </c>
      <c r="D393" s="238" t="s">
        <v>85</v>
      </c>
    </row>
    <row r="394" spans="1:4" x14ac:dyDescent="0.2">
      <c r="A394" s="257">
        <v>388</v>
      </c>
      <c r="B394" s="283" t="s">
        <v>87</v>
      </c>
      <c r="C394" s="257">
        <v>388</v>
      </c>
      <c r="D394" s="238" t="s">
        <v>87</v>
      </c>
    </row>
    <row r="395" spans="1:4" x14ac:dyDescent="0.2">
      <c r="A395" s="257">
        <v>389</v>
      </c>
      <c r="B395" s="283" t="s">
        <v>90</v>
      </c>
      <c r="C395" s="257">
        <v>389</v>
      </c>
      <c r="D395" s="238" t="s">
        <v>90</v>
      </c>
    </row>
    <row r="396" spans="1:4" x14ac:dyDescent="0.2">
      <c r="A396" s="257">
        <v>390</v>
      </c>
      <c r="B396" s="283" t="s">
        <v>32</v>
      </c>
      <c r="C396" s="257">
        <v>390</v>
      </c>
      <c r="D396" s="238" t="s">
        <v>32</v>
      </c>
    </row>
    <row r="397" spans="1:4" x14ac:dyDescent="0.2">
      <c r="A397" s="257">
        <v>391</v>
      </c>
      <c r="B397" s="283" t="s">
        <v>93</v>
      </c>
      <c r="C397" s="257">
        <v>391</v>
      </c>
      <c r="D397" s="238" t="s">
        <v>93</v>
      </c>
    </row>
    <row r="398" spans="1:4" x14ac:dyDescent="0.2">
      <c r="A398" s="257">
        <v>392</v>
      </c>
      <c r="B398" s="283" t="s">
        <v>96</v>
      </c>
      <c r="C398" s="257">
        <v>392</v>
      </c>
      <c r="D398" s="238" t="s">
        <v>96</v>
      </c>
    </row>
    <row r="399" spans="1:4" x14ac:dyDescent="0.2">
      <c r="A399" s="257">
        <v>393</v>
      </c>
      <c r="B399" s="283" t="s">
        <v>99</v>
      </c>
      <c r="C399" s="257">
        <v>393</v>
      </c>
      <c r="D399" s="238" t="s">
        <v>99</v>
      </c>
    </row>
    <row r="400" spans="1:4" x14ac:dyDescent="0.2">
      <c r="A400" s="257">
        <v>394</v>
      </c>
      <c r="B400" s="283" t="s">
        <v>102</v>
      </c>
      <c r="C400" s="257">
        <v>394</v>
      </c>
      <c r="D400" s="238" t="s">
        <v>102</v>
      </c>
    </row>
    <row r="401" spans="1:4" x14ac:dyDescent="0.2">
      <c r="A401" s="257">
        <v>395</v>
      </c>
      <c r="B401" s="283" t="s">
        <v>104</v>
      </c>
      <c r="C401" s="257">
        <v>395</v>
      </c>
      <c r="D401" s="238" t="s">
        <v>104</v>
      </c>
    </row>
    <row r="402" spans="1:4" x14ac:dyDescent="0.2">
      <c r="A402" s="257">
        <v>396</v>
      </c>
      <c r="B402" s="283" t="s">
        <v>106</v>
      </c>
      <c r="C402" s="257">
        <v>396</v>
      </c>
      <c r="D402" s="238" t="s">
        <v>106</v>
      </c>
    </row>
    <row r="403" spans="1:4" x14ac:dyDescent="0.2">
      <c r="A403" s="257">
        <v>397</v>
      </c>
      <c r="B403" s="283" t="s">
        <v>108</v>
      </c>
      <c r="C403" s="257">
        <v>397</v>
      </c>
      <c r="D403" s="238" t="s">
        <v>108</v>
      </c>
    </row>
    <row r="404" spans="1:4" x14ac:dyDescent="0.2">
      <c r="A404" s="257">
        <v>398</v>
      </c>
      <c r="B404" s="283" t="s">
        <v>115</v>
      </c>
      <c r="C404" s="257">
        <v>398</v>
      </c>
      <c r="D404" s="238" t="s">
        <v>115</v>
      </c>
    </row>
    <row r="405" spans="1:4" x14ac:dyDescent="0.2">
      <c r="A405" s="257">
        <v>399</v>
      </c>
      <c r="B405" s="283" t="s">
        <v>118</v>
      </c>
      <c r="C405" s="257">
        <v>399</v>
      </c>
      <c r="D405" s="238" t="s">
        <v>118</v>
      </c>
    </row>
    <row r="406" spans="1:4" x14ac:dyDescent="0.2">
      <c r="A406" s="257">
        <v>400</v>
      </c>
      <c r="B406" s="283" t="s">
        <v>121</v>
      </c>
      <c r="C406" s="257">
        <v>400</v>
      </c>
      <c r="D406" s="238" t="s">
        <v>121</v>
      </c>
    </row>
    <row r="407" spans="1:4" x14ac:dyDescent="0.2">
      <c r="A407" s="257">
        <v>401</v>
      </c>
      <c r="B407" s="283" t="s">
        <v>122</v>
      </c>
      <c r="C407" s="257">
        <v>401</v>
      </c>
      <c r="D407" s="238" t="s">
        <v>122</v>
      </c>
    </row>
    <row r="408" spans="1:4" x14ac:dyDescent="0.2">
      <c r="A408" s="257">
        <v>402</v>
      </c>
      <c r="B408" s="283" t="s">
        <v>124</v>
      </c>
      <c r="C408" s="257">
        <v>402</v>
      </c>
      <c r="D408" s="238" t="s">
        <v>124</v>
      </c>
    </row>
    <row r="409" spans="1:4" x14ac:dyDescent="0.2">
      <c r="A409" s="257">
        <v>403</v>
      </c>
      <c r="B409" s="283" t="s">
        <v>126</v>
      </c>
      <c r="C409" s="257">
        <v>403</v>
      </c>
      <c r="D409" s="238" t="s">
        <v>126</v>
      </c>
    </row>
    <row r="410" spans="1:4" x14ac:dyDescent="0.2">
      <c r="A410" s="257">
        <v>404</v>
      </c>
      <c r="B410" s="283" t="s">
        <v>128</v>
      </c>
      <c r="C410" s="257">
        <v>404</v>
      </c>
      <c r="D410" s="238" t="s">
        <v>128</v>
      </c>
    </row>
    <row r="411" spans="1:4" x14ac:dyDescent="0.2">
      <c r="A411" s="257">
        <v>405</v>
      </c>
      <c r="B411" s="283" t="s">
        <v>130</v>
      </c>
      <c r="C411" s="257">
        <v>405</v>
      </c>
      <c r="D411" s="238" t="s">
        <v>130</v>
      </c>
    </row>
    <row r="412" spans="1:4" x14ac:dyDescent="0.2">
      <c r="A412" s="257">
        <v>406</v>
      </c>
      <c r="B412" s="283" t="s">
        <v>132</v>
      </c>
      <c r="C412" s="257">
        <v>406</v>
      </c>
      <c r="D412" s="238" t="s">
        <v>132</v>
      </c>
    </row>
    <row r="413" spans="1:4" x14ac:dyDescent="0.2">
      <c r="A413" s="257">
        <v>407</v>
      </c>
      <c r="B413" s="283" t="s">
        <v>134</v>
      </c>
      <c r="C413" s="257">
        <v>407</v>
      </c>
      <c r="D413" s="238" t="s">
        <v>134</v>
      </c>
    </row>
    <row r="414" spans="1:4" x14ac:dyDescent="0.2">
      <c r="A414" s="257">
        <v>408</v>
      </c>
      <c r="B414" s="283" t="s">
        <v>136</v>
      </c>
      <c r="C414" s="257">
        <v>408</v>
      </c>
      <c r="D414" s="238" t="s">
        <v>136</v>
      </c>
    </row>
    <row r="415" spans="1:4" x14ac:dyDescent="0.2">
      <c r="A415" s="257">
        <v>409</v>
      </c>
      <c r="B415" s="283" t="s">
        <v>138</v>
      </c>
      <c r="C415" s="257">
        <v>409</v>
      </c>
      <c r="D415" s="238" t="s">
        <v>138</v>
      </c>
    </row>
    <row r="416" spans="1:4" x14ac:dyDescent="0.2">
      <c r="A416" s="257">
        <v>410</v>
      </c>
      <c r="B416" s="283" t="s">
        <v>140</v>
      </c>
      <c r="C416" s="257">
        <v>410</v>
      </c>
      <c r="D416" s="238" t="s">
        <v>140</v>
      </c>
    </row>
    <row r="417" spans="1:4" x14ac:dyDescent="0.2">
      <c r="A417" s="257">
        <v>411</v>
      </c>
      <c r="B417" s="283" t="s">
        <v>143</v>
      </c>
      <c r="C417" s="257">
        <v>411</v>
      </c>
      <c r="D417" s="238" t="s">
        <v>143</v>
      </c>
    </row>
    <row r="418" spans="1:4" x14ac:dyDescent="0.2">
      <c r="A418" s="257">
        <v>412</v>
      </c>
      <c r="B418" s="283" t="s">
        <v>145</v>
      </c>
      <c r="C418" s="257">
        <v>412</v>
      </c>
      <c r="D418" s="238" t="s">
        <v>145</v>
      </c>
    </row>
    <row r="419" spans="1:4" x14ac:dyDescent="0.2">
      <c r="A419" s="257">
        <v>413</v>
      </c>
      <c r="B419" s="283" t="s">
        <v>147</v>
      </c>
      <c r="C419" s="257">
        <v>413</v>
      </c>
      <c r="D419" s="238" t="s">
        <v>147</v>
      </c>
    </row>
    <row r="420" spans="1:4" x14ac:dyDescent="0.2">
      <c r="A420" s="257">
        <v>414</v>
      </c>
      <c r="B420" s="283" t="s">
        <v>149</v>
      </c>
      <c r="C420" s="257">
        <v>414</v>
      </c>
      <c r="D420" s="238" t="s">
        <v>149</v>
      </c>
    </row>
    <row r="421" spans="1:4" x14ac:dyDescent="0.2">
      <c r="A421" s="257">
        <v>415</v>
      </c>
      <c r="B421" s="283" t="s">
        <v>151</v>
      </c>
      <c r="C421" s="257">
        <v>415</v>
      </c>
      <c r="D421" s="238" t="s">
        <v>151</v>
      </c>
    </row>
    <row r="422" spans="1:4" x14ac:dyDescent="0.2">
      <c r="A422" s="257">
        <v>416</v>
      </c>
      <c r="B422" s="283" t="s">
        <v>153</v>
      </c>
      <c r="C422" s="257">
        <v>416</v>
      </c>
      <c r="D422" s="238" t="s">
        <v>153</v>
      </c>
    </row>
    <row r="423" spans="1:4" x14ac:dyDescent="0.2">
      <c r="A423" s="257">
        <v>417</v>
      </c>
      <c r="B423" s="283" t="s">
        <v>156</v>
      </c>
      <c r="C423" s="257">
        <v>417</v>
      </c>
      <c r="D423" s="238" t="s">
        <v>156</v>
      </c>
    </row>
    <row r="424" spans="1:4" x14ac:dyDescent="0.2">
      <c r="A424" s="257">
        <v>418</v>
      </c>
      <c r="B424" s="283" t="s">
        <v>158</v>
      </c>
      <c r="C424" s="257">
        <v>418</v>
      </c>
      <c r="D424" s="238" t="s">
        <v>158</v>
      </c>
    </row>
    <row r="425" spans="1:4" x14ac:dyDescent="0.2">
      <c r="A425" s="257">
        <v>419</v>
      </c>
      <c r="B425" s="283" t="s">
        <v>160</v>
      </c>
      <c r="C425" s="257">
        <v>419</v>
      </c>
      <c r="D425" s="238" t="s">
        <v>160</v>
      </c>
    </row>
    <row r="426" spans="1:4" x14ac:dyDescent="0.2">
      <c r="A426" s="257">
        <v>420</v>
      </c>
      <c r="B426" s="283" t="s">
        <v>162</v>
      </c>
      <c r="C426" s="257">
        <v>420</v>
      </c>
      <c r="D426" s="238" t="s">
        <v>162</v>
      </c>
    </row>
    <row r="427" spans="1:4" x14ac:dyDescent="0.2">
      <c r="A427" s="257">
        <v>421</v>
      </c>
      <c r="B427" s="284" t="s">
        <v>397</v>
      </c>
      <c r="C427" s="257">
        <v>421</v>
      </c>
      <c r="D427" s="239" t="s">
        <v>397</v>
      </c>
    </row>
    <row r="428" spans="1:4" x14ac:dyDescent="0.2">
      <c r="A428" s="257">
        <v>422</v>
      </c>
      <c r="B428" s="283" t="s">
        <v>165</v>
      </c>
      <c r="C428" s="257">
        <v>422</v>
      </c>
      <c r="D428" s="238" t="s">
        <v>165</v>
      </c>
    </row>
    <row r="429" spans="1:4" x14ac:dyDescent="0.2">
      <c r="A429" s="257">
        <v>423</v>
      </c>
      <c r="B429" s="283" t="s">
        <v>167</v>
      </c>
      <c r="C429" s="257">
        <v>423</v>
      </c>
      <c r="D429" s="238" t="s">
        <v>167</v>
      </c>
    </row>
    <row r="430" spans="1:4" x14ac:dyDescent="0.2">
      <c r="A430" s="257">
        <v>424</v>
      </c>
      <c r="B430" s="283" t="s">
        <v>169</v>
      </c>
      <c r="C430" s="257">
        <v>424</v>
      </c>
      <c r="D430" s="238" t="s">
        <v>169</v>
      </c>
    </row>
    <row r="431" spans="1:4" x14ac:dyDescent="0.2">
      <c r="A431" s="257">
        <v>425</v>
      </c>
      <c r="B431" s="284" t="s">
        <v>398</v>
      </c>
      <c r="C431" s="257">
        <v>425</v>
      </c>
      <c r="D431" s="239" t="s">
        <v>398</v>
      </c>
    </row>
    <row r="432" spans="1:4" x14ac:dyDescent="0.2">
      <c r="A432" s="257">
        <v>426</v>
      </c>
      <c r="B432" s="283" t="s">
        <v>172</v>
      </c>
      <c r="C432" s="257">
        <v>426</v>
      </c>
      <c r="D432" s="238" t="s">
        <v>172</v>
      </c>
    </row>
    <row r="433" spans="1:4" x14ac:dyDescent="0.2">
      <c r="A433" s="257">
        <v>427</v>
      </c>
      <c r="B433" s="283" t="s">
        <v>175</v>
      </c>
      <c r="C433" s="257">
        <v>427</v>
      </c>
      <c r="D433" s="238" t="s">
        <v>175</v>
      </c>
    </row>
    <row r="434" spans="1:4" x14ac:dyDescent="0.2">
      <c r="A434" s="257">
        <v>428</v>
      </c>
      <c r="B434" s="283" t="s">
        <v>177</v>
      </c>
      <c r="C434" s="257">
        <v>428</v>
      </c>
      <c r="D434" s="238" t="s">
        <v>177</v>
      </c>
    </row>
    <row r="435" spans="1:4" x14ac:dyDescent="0.2">
      <c r="A435" s="257">
        <v>429</v>
      </c>
      <c r="B435" s="283" t="s">
        <v>179</v>
      </c>
      <c r="C435" s="257">
        <v>429</v>
      </c>
      <c r="D435" s="238" t="s">
        <v>179</v>
      </c>
    </row>
    <row r="436" spans="1:4" x14ac:dyDescent="0.2">
      <c r="A436" s="257">
        <v>430</v>
      </c>
      <c r="B436" s="283" t="s">
        <v>181</v>
      </c>
      <c r="C436" s="257">
        <v>430</v>
      </c>
      <c r="D436" s="238" t="s">
        <v>181</v>
      </c>
    </row>
    <row r="437" spans="1:4" x14ac:dyDescent="0.2">
      <c r="A437" s="257">
        <v>431</v>
      </c>
      <c r="B437" s="283" t="s">
        <v>183</v>
      </c>
      <c r="C437" s="257">
        <v>431</v>
      </c>
      <c r="D437" s="238" t="s">
        <v>183</v>
      </c>
    </row>
    <row r="438" spans="1:4" x14ac:dyDescent="0.2">
      <c r="A438" s="257">
        <v>432</v>
      </c>
      <c r="B438" s="283" t="s">
        <v>185</v>
      </c>
      <c r="C438" s="257">
        <v>432</v>
      </c>
      <c r="D438" s="238" t="s">
        <v>185</v>
      </c>
    </row>
    <row r="439" spans="1:4" x14ac:dyDescent="0.2">
      <c r="A439" s="257">
        <v>433</v>
      </c>
      <c r="B439" s="283" t="s">
        <v>187</v>
      </c>
      <c r="C439" s="257">
        <v>433</v>
      </c>
      <c r="D439" s="238" t="s">
        <v>187</v>
      </c>
    </row>
    <row r="440" spans="1:4" x14ac:dyDescent="0.2">
      <c r="A440" s="257">
        <v>434</v>
      </c>
      <c r="B440" s="283" t="s">
        <v>189</v>
      </c>
      <c r="C440" s="257">
        <v>434</v>
      </c>
      <c r="D440" s="238" t="s">
        <v>189</v>
      </c>
    </row>
    <row r="441" spans="1:4" x14ac:dyDescent="0.2">
      <c r="A441" s="257">
        <v>435</v>
      </c>
      <c r="B441" s="283" t="s">
        <v>191</v>
      </c>
      <c r="C441" s="257">
        <v>435</v>
      </c>
      <c r="D441" s="238" t="s">
        <v>191</v>
      </c>
    </row>
    <row r="442" spans="1:4" x14ac:dyDescent="0.2">
      <c r="A442" s="257">
        <v>436</v>
      </c>
      <c r="B442" s="283" t="s">
        <v>193</v>
      </c>
      <c r="C442" s="257">
        <v>436</v>
      </c>
      <c r="D442" s="238" t="s">
        <v>193</v>
      </c>
    </row>
    <row r="443" spans="1:4" x14ac:dyDescent="0.2">
      <c r="A443" s="257">
        <v>437</v>
      </c>
      <c r="B443" s="283" t="s">
        <v>195</v>
      </c>
      <c r="C443" s="257">
        <v>437</v>
      </c>
      <c r="D443" s="238" t="s">
        <v>195</v>
      </c>
    </row>
    <row r="444" spans="1:4" x14ac:dyDescent="0.2">
      <c r="A444" s="257">
        <v>438</v>
      </c>
      <c r="B444" s="283" t="s">
        <v>197</v>
      </c>
      <c r="C444" s="257">
        <v>438</v>
      </c>
      <c r="D444" s="238" t="s">
        <v>197</v>
      </c>
    </row>
    <row r="445" spans="1:4" x14ac:dyDescent="0.2">
      <c r="A445" s="257">
        <v>439</v>
      </c>
      <c r="B445" s="284" t="s">
        <v>420</v>
      </c>
      <c r="C445" s="257">
        <v>439</v>
      </c>
      <c r="D445" s="239" t="s">
        <v>420</v>
      </c>
    </row>
    <row r="446" spans="1:4" x14ac:dyDescent="0.2">
      <c r="A446" s="257">
        <v>440</v>
      </c>
      <c r="B446" s="284" t="s">
        <v>399</v>
      </c>
      <c r="C446" s="257">
        <v>440</v>
      </c>
      <c r="D446" s="239" t="s">
        <v>399</v>
      </c>
    </row>
    <row r="447" spans="1:4" x14ac:dyDescent="0.2">
      <c r="A447" s="257">
        <v>441</v>
      </c>
      <c r="B447" s="283" t="s">
        <v>202</v>
      </c>
      <c r="C447" s="257">
        <v>441</v>
      </c>
      <c r="D447" s="238" t="s">
        <v>202</v>
      </c>
    </row>
    <row r="448" spans="1:4" x14ac:dyDescent="0.2">
      <c r="A448" s="257">
        <v>442</v>
      </c>
      <c r="B448" s="283" t="s">
        <v>204</v>
      </c>
      <c r="C448" s="257">
        <v>442</v>
      </c>
      <c r="D448" s="238" t="s">
        <v>204</v>
      </c>
    </row>
    <row r="449" spans="1:4" x14ac:dyDescent="0.2">
      <c r="A449" s="257">
        <v>443</v>
      </c>
      <c r="B449" s="283" t="s">
        <v>206</v>
      </c>
      <c r="C449" s="257">
        <v>443</v>
      </c>
      <c r="D449" s="238" t="s">
        <v>206</v>
      </c>
    </row>
    <row r="450" spans="1:4" x14ac:dyDescent="0.2">
      <c r="A450" s="257">
        <v>444</v>
      </c>
      <c r="B450" s="283" t="s">
        <v>208</v>
      </c>
      <c r="C450" s="257">
        <v>444</v>
      </c>
      <c r="D450" s="238" t="s">
        <v>208</v>
      </c>
    </row>
    <row r="451" spans="1:4" x14ac:dyDescent="0.2">
      <c r="A451" s="257">
        <v>445</v>
      </c>
      <c r="B451" s="283" t="s">
        <v>210</v>
      </c>
      <c r="C451" s="257">
        <v>445</v>
      </c>
      <c r="D451" s="238" t="s">
        <v>210</v>
      </c>
    </row>
    <row r="452" spans="1:4" x14ac:dyDescent="0.2">
      <c r="A452" s="257">
        <v>446</v>
      </c>
      <c r="B452" s="283" t="s">
        <v>212</v>
      </c>
      <c r="C452" s="257">
        <v>446</v>
      </c>
      <c r="D452" s="238" t="s">
        <v>212</v>
      </c>
    </row>
    <row r="453" spans="1:4" x14ac:dyDescent="0.2">
      <c r="A453" s="257">
        <v>447</v>
      </c>
      <c r="B453" s="283" t="s">
        <v>216</v>
      </c>
      <c r="C453" s="257">
        <v>447</v>
      </c>
      <c r="D453" s="238" t="s">
        <v>216</v>
      </c>
    </row>
    <row r="454" spans="1:4" x14ac:dyDescent="0.2">
      <c r="A454" s="257">
        <v>448</v>
      </c>
      <c r="B454" s="284" t="s">
        <v>400</v>
      </c>
      <c r="C454" s="257">
        <v>448</v>
      </c>
      <c r="D454" s="239" t="s">
        <v>400</v>
      </c>
    </row>
    <row r="455" spans="1:4" x14ac:dyDescent="0.2">
      <c r="A455" s="257">
        <v>449</v>
      </c>
      <c r="B455" s="284" t="s">
        <v>401</v>
      </c>
      <c r="C455" s="257">
        <v>449</v>
      </c>
      <c r="D455" s="239" t="s">
        <v>401</v>
      </c>
    </row>
    <row r="456" spans="1:4" x14ac:dyDescent="0.2">
      <c r="A456" s="257">
        <v>450</v>
      </c>
      <c r="B456" s="283" t="s">
        <v>223</v>
      </c>
      <c r="C456" s="257">
        <v>450</v>
      </c>
      <c r="D456" s="238" t="s">
        <v>223</v>
      </c>
    </row>
    <row r="457" spans="1:4" x14ac:dyDescent="0.2">
      <c r="A457" s="257">
        <v>451</v>
      </c>
      <c r="B457" s="283" t="s">
        <v>225</v>
      </c>
      <c r="C457" s="257">
        <v>451</v>
      </c>
      <c r="D457" s="238" t="s">
        <v>225</v>
      </c>
    </row>
    <row r="458" spans="1:4" x14ac:dyDescent="0.2">
      <c r="A458" s="257">
        <v>452</v>
      </c>
      <c r="B458" s="283" t="s">
        <v>227</v>
      </c>
      <c r="C458" s="257">
        <v>452</v>
      </c>
      <c r="D458" s="238" t="s">
        <v>227</v>
      </c>
    </row>
    <row r="459" spans="1:4" x14ac:dyDescent="0.2">
      <c r="A459" s="257">
        <v>453</v>
      </c>
      <c r="B459" s="283" t="s">
        <v>229</v>
      </c>
      <c r="C459" s="257">
        <v>453</v>
      </c>
      <c r="D459" s="238" t="s">
        <v>229</v>
      </c>
    </row>
    <row r="460" spans="1:4" x14ac:dyDescent="0.2">
      <c r="A460" s="257">
        <v>454</v>
      </c>
      <c r="B460" s="283" t="s">
        <v>230</v>
      </c>
      <c r="C460" s="257">
        <v>454</v>
      </c>
      <c r="D460" s="238" t="s">
        <v>230</v>
      </c>
    </row>
    <row r="461" spans="1:4" x14ac:dyDescent="0.2">
      <c r="A461" s="257">
        <v>455</v>
      </c>
      <c r="B461" s="283" t="s">
        <v>232</v>
      </c>
      <c r="C461" s="257">
        <v>455</v>
      </c>
      <c r="D461" s="238" t="s">
        <v>232</v>
      </c>
    </row>
    <row r="462" spans="1:4" x14ac:dyDescent="0.2">
      <c r="A462" s="257">
        <v>456</v>
      </c>
      <c r="B462" s="283" t="s">
        <v>234</v>
      </c>
      <c r="C462" s="257">
        <v>456</v>
      </c>
      <c r="D462" s="238" t="s">
        <v>234</v>
      </c>
    </row>
    <row r="463" spans="1:4" x14ac:dyDescent="0.2">
      <c r="A463" s="257">
        <v>457</v>
      </c>
      <c r="B463" s="283" t="s">
        <v>236</v>
      </c>
      <c r="C463" s="257">
        <v>457</v>
      </c>
      <c r="D463" s="238" t="s">
        <v>236</v>
      </c>
    </row>
    <row r="464" spans="1:4" x14ac:dyDescent="0.2">
      <c r="A464" s="257">
        <v>458</v>
      </c>
      <c r="B464" s="283" t="s">
        <v>239</v>
      </c>
      <c r="C464" s="257">
        <v>458</v>
      </c>
      <c r="D464" s="238" t="s">
        <v>239</v>
      </c>
    </row>
    <row r="465" spans="1:4" x14ac:dyDescent="0.2">
      <c r="A465" s="257">
        <v>459</v>
      </c>
      <c r="B465" s="284" t="s">
        <v>402</v>
      </c>
      <c r="C465" s="257">
        <v>459</v>
      </c>
      <c r="D465" s="239" t="s">
        <v>402</v>
      </c>
    </row>
    <row r="466" spans="1:4" x14ac:dyDescent="0.2">
      <c r="A466" s="257">
        <v>460</v>
      </c>
      <c r="B466" s="283" t="s">
        <v>242</v>
      </c>
      <c r="C466" s="257">
        <v>460</v>
      </c>
      <c r="D466" s="238" t="s">
        <v>242</v>
      </c>
    </row>
    <row r="467" spans="1:4" x14ac:dyDescent="0.2">
      <c r="A467" s="257">
        <v>461</v>
      </c>
      <c r="B467" s="283" t="s">
        <v>244</v>
      </c>
      <c r="C467" s="257">
        <v>461</v>
      </c>
      <c r="D467" s="238" t="s">
        <v>244</v>
      </c>
    </row>
    <row r="468" spans="1:4" x14ac:dyDescent="0.2">
      <c r="A468" s="257">
        <v>462</v>
      </c>
      <c r="B468" s="283" t="s">
        <v>248</v>
      </c>
      <c r="C468" s="257">
        <v>462</v>
      </c>
      <c r="D468" s="238" t="s">
        <v>248</v>
      </c>
    </row>
    <row r="469" spans="1:4" x14ac:dyDescent="0.2">
      <c r="A469" s="257">
        <v>463</v>
      </c>
      <c r="B469" s="283" t="s">
        <v>250</v>
      </c>
      <c r="C469" s="257">
        <v>463</v>
      </c>
      <c r="D469" s="238" t="s">
        <v>250</v>
      </c>
    </row>
    <row r="470" spans="1:4" x14ac:dyDescent="0.2">
      <c r="A470" s="257">
        <v>464</v>
      </c>
      <c r="B470" s="283" t="s">
        <v>252</v>
      </c>
      <c r="C470" s="257">
        <v>464</v>
      </c>
      <c r="D470" s="238" t="s">
        <v>252</v>
      </c>
    </row>
    <row r="471" spans="1:4" x14ac:dyDescent="0.2">
      <c r="A471" s="257">
        <v>465</v>
      </c>
      <c r="B471" s="283" t="s">
        <v>254</v>
      </c>
      <c r="C471" s="257">
        <v>465</v>
      </c>
      <c r="D471" s="238" t="s">
        <v>254</v>
      </c>
    </row>
    <row r="472" spans="1:4" x14ac:dyDescent="0.2">
      <c r="A472" s="257">
        <v>466</v>
      </c>
      <c r="B472" s="283" t="s">
        <v>256</v>
      </c>
      <c r="C472" s="257">
        <v>466</v>
      </c>
      <c r="D472" s="238" t="s">
        <v>256</v>
      </c>
    </row>
    <row r="473" spans="1:4" x14ac:dyDescent="0.2">
      <c r="A473" s="257">
        <v>467</v>
      </c>
      <c r="B473" s="283" t="s">
        <v>257</v>
      </c>
      <c r="C473" s="257">
        <v>467</v>
      </c>
      <c r="D473" s="238" t="s">
        <v>257</v>
      </c>
    </row>
    <row r="474" spans="1:4" x14ac:dyDescent="0.2">
      <c r="A474" s="257">
        <v>468</v>
      </c>
      <c r="B474" s="283" t="s">
        <v>258</v>
      </c>
      <c r="C474" s="257">
        <v>468</v>
      </c>
      <c r="D474" s="238" t="s">
        <v>258</v>
      </c>
    </row>
    <row r="475" spans="1:4" x14ac:dyDescent="0.2">
      <c r="A475" s="257">
        <v>469</v>
      </c>
      <c r="B475" s="283" t="s">
        <v>259</v>
      </c>
      <c r="C475" s="257">
        <v>469</v>
      </c>
      <c r="D475" s="238" t="s">
        <v>259</v>
      </c>
    </row>
    <row r="476" spans="1:4" x14ac:dyDescent="0.2">
      <c r="A476" s="257">
        <v>470</v>
      </c>
      <c r="B476" s="283" t="s">
        <v>260</v>
      </c>
      <c r="C476" s="257">
        <v>470</v>
      </c>
      <c r="D476" s="238" t="s">
        <v>260</v>
      </c>
    </row>
    <row r="477" spans="1:4" x14ac:dyDescent="0.2">
      <c r="A477" s="257">
        <v>471</v>
      </c>
      <c r="B477" s="283" t="s">
        <v>261</v>
      </c>
      <c r="C477" s="257">
        <v>471</v>
      </c>
      <c r="D477" s="238" t="s">
        <v>261</v>
      </c>
    </row>
    <row r="478" spans="1:4" x14ac:dyDescent="0.2">
      <c r="A478" s="257">
        <v>472</v>
      </c>
      <c r="B478" s="283" t="s">
        <v>262</v>
      </c>
      <c r="C478" s="257">
        <v>472</v>
      </c>
      <c r="D478" s="238" t="s">
        <v>262</v>
      </c>
    </row>
    <row r="479" spans="1:4" x14ac:dyDescent="0.2">
      <c r="A479" s="257">
        <v>473</v>
      </c>
      <c r="B479" s="283" t="s">
        <v>263</v>
      </c>
      <c r="C479" s="257">
        <v>473</v>
      </c>
      <c r="D479" s="238" t="s">
        <v>263</v>
      </c>
    </row>
    <row r="480" spans="1:4" x14ac:dyDescent="0.2">
      <c r="A480" s="257">
        <v>474</v>
      </c>
      <c r="B480" s="283" t="s">
        <v>264</v>
      </c>
      <c r="C480" s="257">
        <v>474</v>
      </c>
      <c r="D480" s="238" t="s">
        <v>264</v>
      </c>
    </row>
    <row r="481" spans="1:4" x14ac:dyDescent="0.2">
      <c r="A481" s="257">
        <v>475</v>
      </c>
      <c r="B481" s="283" t="s">
        <v>265</v>
      </c>
      <c r="C481" s="257">
        <v>475</v>
      </c>
      <c r="D481" s="238" t="s">
        <v>265</v>
      </c>
    </row>
    <row r="482" spans="1:4" x14ac:dyDescent="0.2">
      <c r="A482" s="257">
        <v>476</v>
      </c>
      <c r="B482" s="283" t="s">
        <v>266</v>
      </c>
      <c r="C482" s="257">
        <v>476</v>
      </c>
      <c r="D482" s="238" t="s">
        <v>266</v>
      </c>
    </row>
    <row r="483" spans="1:4" x14ac:dyDescent="0.2">
      <c r="A483" s="257">
        <v>477</v>
      </c>
      <c r="B483" s="283" t="s">
        <v>267</v>
      </c>
      <c r="C483" s="257">
        <v>477</v>
      </c>
      <c r="D483" s="238" t="s">
        <v>267</v>
      </c>
    </row>
    <row r="484" spans="1:4" x14ac:dyDescent="0.2">
      <c r="A484" s="257">
        <v>478</v>
      </c>
      <c r="B484" s="283" t="s">
        <v>268</v>
      </c>
      <c r="C484" s="257">
        <v>478</v>
      </c>
      <c r="D484" s="238" t="s">
        <v>268</v>
      </c>
    </row>
    <row r="485" spans="1:4" x14ac:dyDescent="0.2">
      <c r="A485" s="257">
        <v>479</v>
      </c>
      <c r="B485" s="284" t="s">
        <v>403</v>
      </c>
      <c r="C485" s="257">
        <v>479</v>
      </c>
      <c r="D485" s="239" t="s">
        <v>403</v>
      </c>
    </row>
    <row r="486" spans="1:4" x14ac:dyDescent="0.2">
      <c r="A486" s="257">
        <v>480</v>
      </c>
      <c r="B486" s="283" t="s">
        <v>269</v>
      </c>
      <c r="C486" s="257">
        <v>480</v>
      </c>
      <c r="D486" s="238" t="s">
        <v>269</v>
      </c>
    </row>
    <row r="487" spans="1:4" x14ac:dyDescent="0.2">
      <c r="A487" s="257">
        <v>481</v>
      </c>
      <c r="B487" s="283" t="s">
        <v>270</v>
      </c>
      <c r="C487" s="257">
        <v>481</v>
      </c>
      <c r="D487" s="238" t="s">
        <v>270</v>
      </c>
    </row>
    <row r="488" spans="1:4" x14ac:dyDescent="0.2">
      <c r="A488" s="257">
        <v>482</v>
      </c>
      <c r="B488" s="283" t="s">
        <v>271</v>
      </c>
      <c r="C488" s="257">
        <v>482</v>
      </c>
      <c r="D488" s="238" t="s">
        <v>271</v>
      </c>
    </row>
    <row r="489" spans="1:4" x14ac:dyDescent="0.2">
      <c r="A489" s="257">
        <v>483</v>
      </c>
      <c r="B489" s="283" t="s">
        <v>272</v>
      </c>
      <c r="C489" s="257">
        <v>483</v>
      </c>
      <c r="D489" s="238" t="s">
        <v>272</v>
      </c>
    </row>
    <row r="490" spans="1:4" x14ac:dyDescent="0.2">
      <c r="A490" s="257">
        <v>484</v>
      </c>
      <c r="B490" s="283" t="s">
        <v>273</v>
      </c>
      <c r="C490" s="257">
        <v>484</v>
      </c>
      <c r="D490" s="238" t="s">
        <v>273</v>
      </c>
    </row>
    <row r="491" spans="1:4" x14ac:dyDescent="0.2">
      <c r="A491" s="257">
        <v>485</v>
      </c>
      <c r="B491" s="283" t="s">
        <v>274</v>
      </c>
      <c r="C491" s="257">
        <v>485</v>
      </c>
      <c r="D491" s="238" t="s">
        <v>274</v>
      </c>
    </row>
    <row r="492" spans="1:4" x14ac:dyDescent="0.2">
      <c r="A492" s="257">
        <v>486</v>
      </c>
      <c r="B492" s="283" t="s">
        <v>275</v>
      </c>
      <c r="C492" s="257">
        <v>486</v>
      </c>
      <c r="D492" s="238" t="s">
        <v>275</v>
      </c>
    </row>
    <row r="493" spans="1:4" x14ac:dyDescent="0.2">
      <c r="A493" s="257">
        <v>487</v>
      </c>
      <c r="B493" s="283" t="s">
        <v>276</v>
      </c>
      <c r="C493" s="257">
        <v>487</v>
      </c>
      <c r="D493" s="238" t="s">
        <v>276</v>
      </c>
    </row>
    <row r="494" spans="1:4" x14ac:dyDescent="0.2">
      <c r="A494" s="257">
        <v>488</v>
      </c>
      <c r="B494" s="283" t="s">
        <v>277</v>
      </c>
      <c r="C494" s="257">
        <v>488</v>
      </c>
      <c r="D494" s="238" t="s">
        <v>277</v>
      </c>
    </row>
    <row r="495" spans="1:4" x14ac:dyDescent="0.2">
      <c r="A495" s="257">
        <v>489</v>
      </c>
      <c r="B495" s="283" t="s">
        <v>278</v>
      </c>
      <c r="C495" s="257">
        <v>489</v>
      </c>
      <c r="D495" s="238" t="s">
        <v>278</v>
      </c>
    </row>
    <row r="496" spans="1:4" x14ac:dyDescent="0.2">
      <c r="A496" s="257">
        <v>490</v>
      </c>
      <c r="B496" s="283" t="s">
        <v>279</v>
      </c>
      <c r="C496" s="257">
        <v>490</v>
      </c>
      <c r="D496" s="238" t="s">
        <v>279</v>
      </c>
    </row>
    <row r="497" spans="1:4" x14ac:dyDescent="0.2">
      <c r="A497" s="257">
        <v>491</v>
      </c>
      <c r="B497" s="283" t="s">
        <v>280</v>
      </c>
      <c r="C497" s="257">
        <v>491</v>
      </c>
      <c r="D497" s="238" t="s">
        <v>280</v>
      </c>
    </row>
    <row r="498" spans="1:4" x14ac:dyDescent="0.2">
      <c r="A498" s="257">
        <v>492</v>
      </c>
      <c r="B498" s="283" t="s">
        <v>281</v>
      </c>
      <c r="C498" s="257">
        <v>492</v>
      </c>
      <c r="D498" s="238" t="s">
        <v>281</v>
      </c>
    </row>
    <row r="499" spans="1:4" x14ac:dyDescent="0.2">
      <c r="A499" s="257">
        <v>493</v>
      </c>
      <c r="B499" s="283" t="s">
        <v>282</v>
      </c>
      <c r="C499" s="257">
        <v>493</v>
      </c>
      <c r="D499" s="238" t="s">
        <v>282</v>
      </c>
    </row>
    <row r="500" spans="1:4" x14ac:dyDescent="0.2">
      <c r="A500" s="257">
        <v>494</v>
      </c>
      <c r="B500" s="283" t="s">
        <v>283</v>
      </c>
      <c r="C500" s="257">
        <v>494</v>
      </c>
      <c r="D500" s="238" t="s">
        <v>283</v>
      </c>
    </row>
    <row r="501" spans="1:4" x14ac:dyDescent="0.2">
      <c r="A501" s="257">
        <v>495</v>
      </c>
      <c r="B501" s="283" t="s">
        <v>284</v>
      </c>
      <c r="C501" s="257">
        <v>495</v>
      </c>
      <c r="D501" s="238" t="s">
        <v>284</v>
      </c>
    </row>
    <row r="502" spans="1:4" x14ac:dyDescent="0.2">
      <c r="A502" s="257">
        <v>496</v>
      </c>
      <c r="B502" s="283" t="s">
        <v>285</v>
      </c>
      <c r="C502" s="257">
        <v>496</v>
      </c>
      <c r="D502" s="238" t="s">
        <v>285</v>
      </c>
    </row>
    <row r="503" spans="1:4" x14ac:dyDescent="0.2">
      <c r="A503" s="257">
        <v>497</v>
      </c>
      <c r="B503" s="283" t="s">
        <v>286</v>
      </c>
      <c r="C503" s="257">
        <v>497</v>
      </c>
      <c r="D503" s="238" t="s">
        <v>286</v>
      </c>
    </row>
    <row r="504" spans="1:4" x14ac:dyDescent="0.2">
      <c r="A504" s="257">
        <v>498</v>
      </c>
      <c r="B504" s="283" t="s">
        <v>287</v>
      </c>
      <c r="C504" s="257">
        <v>498</v>
      </c>
      <c r="D504" s="238" t="s">
        <v>287</v>
      </c>
    </row>
    <row r="505" spans="1:4" x14ac:dyDescent="0.2">
      <c r="A505" s="257">
        <v>499</v>
      </c>
      <c r="B505" s="283" t="s">
        <v>288</v>
      </c>
      <c r="C505" s="257">
        <v>499</v>
      </c>
      <c r="D505" s="238" t="s">
        <v>288</v>
      </c>
    </row>
    <row r="506" spans="1:4" x14ac:dyDescent="0.2">
      <c r="A506" s="257">
        <v>500</v>
      </c>
      <c r="B506" s="284" t="s">
        <v>404</v>
      </c>
      <c r="C506" s="257">
        <v>500</v>
      </c>
      <c r="D506" s="239" t="s">
        <v>404</v>
      </c>
    </row>
    <row r="507" spans="1:4" x14ac:dyDescent="0.2">
      <c r="A507" s="257">
        <v>501</v>
      </c>
      <c r="B507" s="283" t="s">
        <v>290</v>
      </c>
      <c r="C507" s="257">
        <v>501</v>
      </c>
      <c r="D507" s="238" t="s">
        <v>290</v>
      </c>
    </row>
    <row r="508" spans="1:4" x14ac:dyDescent="0.2">
      <c r="A508" s="257">
        <v>502</v>
      </c>
      <c r="B508" s="283" t="s">
        <v>291</v>
      </c>
      <c r="C508" s="257">
        <v>502</v>
      </c>
      <c r="D508" s="238" t="s">
        <v>291</v>
      </c>
    </row>
    <row r="509" spans="1:4" x14ac:dyDescent="0.2">
      <c r="A509" s="257">
        <v>503</v>
      </c>
      <c r="B509" s="283" t="s">
        <v>292</v>
      </c>
      <c r="C509" s="257">
        <v>503</v>
      </c>
      <c r="D509" s="238" t="s">
        <v>292</v>
      </c>
    </row>
    <row r="510" spans="1:4" x14ac:dyDescent="0.2">
      <c r="A510" s="257">
        <v>504</v>
      </c>
      <c r="B510" s="283" t="s">
        <v>293</v>
      </c>
      <c r="C510" s="257">
        <v>504</v>
      </c>
      <c r="D510" s="238" t="s">
        <v>293</v>
      </c>
    </row>
    <row r="511" spans="1:4" x14ac:dyDescent="0.2">
      <c r="A511" s="257">
        <v>505</v>
      </c>
      <c r="B511" s="283" t="s">
        <v>294</v>
      </c>
      <c r="C511" s="257">
        <v>505</v>
      </c>
      <c r="D511" s="238" t="s">
        <v>294</v>
      </c>
    </row>
    <row r="512" spans="1:4" x14ac:dyDescent="0.2">
      <c r="A512" s="257">
        <v>506</v>
      </c>
      <c r="B512" s="283" t="s">
        <v>295</v>
      </c>
      <c r="C512" s="257">
        <v>506</v>
      </c>
      <c r="D512" s="238" t="s">
        <v>295</v>
      </c>
    </row>
    <row r="513" spans="1:4" x14ac:dyDescent="0.2">
      <c r="A513" s="257">
        <v>507</v>
      </c>
      <c r="B513" s="283" t="s">
        <v>296</v>
      </c>
      <c r="C513" s="257">
        <v>507</v>
      </c>
      <c r="D513" s="238" t="s">
        <v>296</v>
      </c>
    </row>
    <row r="514" spans="1:4" x14ac:dyDescent="0.2">
      <c r="A514" s="257">
        <v>508</v>
      </c>
      <c r="B514" s="283" t="s">
        <v>297</v>
      </c>
      <c r="C514" s="257">
        <v>508</v>
      </c>
      <c r="D514" s="238" t="s">
        <v>297</v>
      </c>
    </row>
    <row r="515" spans="1:4" x14ac:dyDescent="0.2">
      <c r="A515" s="257">
        <v>509</v>
      </c>
      <c r="B515" s="283" t="s">
        <v>298</v>
      </c>
      <c r="C515" s="257">
        <v>509</v>
      </c>
      <c r="D515" s="238" t="s">
        <v>298</v>
      </c>
    </row>
    <row r="516" spans="1:4" x14ac:dyDescent="0.2">
      <c r="A516" s="257">
        <v>510</v>
      </c>
      <c r="B516" s="283" t="s">
        <v>299</v>
      </c>
      <c r="C516" s="257">
        <v>510</v>
      </c>
      <c r="D516" s="238" t="s">
        <v>299</v>
      </c>
    </row>
    <row r="517" spans="1:4" x14ac:dyDescent="0.2">
      <c r="A517" s="257">
        <v>511</v>
      </c>
      <c r="B517" s="283" t="s">
        <v>301</v>
      </c>
      <c r="C517" s="257">
        <v>511</v>
      </c>
      <c r="D517" s="238" t="s">
        <v>301</v>
      </c>
    </row>
    <row r="518" spans="1:4" x14ac:dyDescent="0.2">
      <c r="A518" s="257">
        <v>512</v>
      </c>
      <c r="B518" s="283" t="s">
        <v>302</v>
      </c>
      <c r="C518" s="257">
        <v>512</v>
      </c>
      <c r="D518" s="238" t="s">
        <v>302</v>
      </c>
    </row>
    <row r="519" spans="1:4" x14ac:dyDescent="0.2">
      <c r="A519" s="257">
        <v>513</v>
      </c>
      <c r="B519" s="283" t="s">
        <v>303</v>
      </c>
      <c r="C519" s="257">
        <v>513</v>
      </c>
      <c r="D519" s="238" t="s">
        <v>303</v>
      </c>
    </row>
    <row r="520" spans="1:4" x14ac:dyDescent="0.2">
      <c r="A520" s="257">
        <v>514</v>
      </c>
      <c r="B520" s="283" t="s">
        <v>304</v>
      </c>
      <c r="C520" s="257">
        <v>514</v>
      </c>
      <c r="D520" s="238" t="s">
        <v>304</v>
      </c>
    </row>
    <row r="521" spans="1:4" x14ac:dyDescent="0.2">
      <c r="A521" s="257">
        <v>515</v>
      </c>
      <c r="B521" s="283" t="s">
        <v>305</v>
      </c>
      <c r="C521" s="257">
        <v>515</v>
      </c>
      <c r="D521" s="238" t="s">
        <v>305</v>
      </c>
    </row>
    <row r="522" spans="1:4" x14ac:dyDescent="0.2">
      <c r="A522" s="257">
        <v>516</v>
      </c>
      <c r="B522" s="283" t="s">
        <v>306</v>
      </c>
      <c r="C522" s="257">
        <v>516</v>
      </c>
      <c r="D522" s="238" t="s">
        <v>306</v>
      </c>
    </row>
    <row r="523" spans="1:4" x14ac:dyDescent="0.2">
      <c r="A523" s="257">
        <v>517</v>
      </c>
      <c r="B523" s="283" t="s">
        <v>307</v>
      </c>
      <c r="C523" s="257">
        <v>517</v>
      </c>
      <c r="D523" s="238" t="s">
        <v>307</v>
      </c>
    </row>
    <row r="524" spans="1:4" x14ac:dyDescent="0.2">
      <c r="A524" s="257">
        <v>518</v>
      </c>
      <c r="B524" s="283" t="s">
        <v>308</v>
      </c>
      <c r="C524" s="257">
        <v>518</v>
      </c>
      <c r="D524" s="238" t="s">
        <v>308</v>
      </c>
    </row>
    <row r="525" spans="1:4" x14ac:dyDescent="0.2">
      <c r="A525" s="257">
        <v>519</v>
      </c>
      <c r="B525" s="283" t="s">
        <v>309</v>
      </c>
      <c r="C525" s="257">
        <v>519</v>
      </c>
      <c r="D525" s="238" t="s">
        <v>309</v>
      </c>
    </row>
    <row r="526" spans="1:4" x14ac:dyDescent="0.2">
      <c r="A526" s="257">
        <v>520</v>
      </c>
      <c r="B526" s="283" t="s">
        <v>310</v>
      </c>
      <c r="C526" s="257">
        <v>520</v>
      </c>
      <c r="D526" s="238" t="s">
        <v>310</v>
      </c>
    </row>
    <row r="527" spans="1:4" x14ac:dyDescent="0.2">
      <c r="A527" s="257">
        <v>521</v>
      </c>
      <c r="B527" s="283" t="s">
        <v>311</v>
      </c>
      <c r="C527" s="257">
        <v>521</v>
      </c>
      <c r="D527" s="238" t="s">
        <v>311</v>
      </c>
    </row>
    <row r="528" spans="1:4" x14ac:dyDescent="0.2">
      <c r="A528" s="257">
        <v>522</v>
      </c>
      <c r="B528" s="283" t="s">
        <v>312</v>
      </c>
      <c r="C528" s="257">
        <v>522</v>
      </c>
      <c r="D528" s="238" t="s">
        <v>312</v>
      </c>
    </row>
    <row r="529" spans="1:4" x14ac:dyDescent="0.2">
      <c r="A529" s="257">
        <v>523</v>
      </c>
      <c r="B529" s="283" t="s">
        <v>313</v>
      </c>
      <c r="C529" s="257">
        <v>523</v>
      </c>
      <c r="D529" s="238" t="s">
        <v>313</v>
      </c>
    </row>
    <row r="530" spans="1:4" x14ac:dyDescent="0.2">
      <c r="A530" s="257">
        <v>524</v>
      </c>
      <c r="B530" s="283" t="s">
        <v>314</v>
      </c>
      <c r="C530" s="257">
        <v>524</v>
      </c>
      <c r="D530" s="238" t="s">
        <v>314</v>
      </c>
    </row>
    <row r="531" spans="1:4" x14ac:dyDescent="0.2">
      <c r="A531" s="257">
        <v>525</v>
      </c>
      <c r="B531" s="283" t="s">
        <v>315</v>
      </c>
      <c r="C531" s="257">
        <v>525</v>
      </c>
      <c r="D531" s="238" t="s">
        <v>315</v>
      </c>
    </row>
    <row r="532" spans="1:4" x14ac:dyDescent="0.2">
      <c r="A532" s="257">
        <v>526</v>
      </c>
      <c r="B532" s="283" t="s">
        <v>316</v>
      </c>
      <c r="C532" s="257">
        <v>526</v>
      </c>
      <c r="D532" s="238" t="s">
        <v>316</v>
      </c>
    </row>
    <row r="533" spans="1:4" x14ac:dyDescent="0.2">
      <c r="A533" s="257">
        <v>527</v>
      </c>
      <c r="B533" s="283" t="s">
        <v>317</v>
      </c>
      <c r="C533" s="257">
        <v>527</v>
      </c>
      <c r="D533" s="238" t="s">
        <v>317</v>
      </c>
    </row>
    <row r="534" spans="1:4" x14ac:dyDescent="0.2">
      <c r="A534" s="257">
        <v>528</v>
      </c>
      <c r="B534" s="283" t="s">
        <v>318</v>
      </c>
      <c r="C534" s="257">
        <v>528</v>
      </c>
      <c r="D534" s="238" t="s">
        <v>318</v>
      </c>
    </row>
    <row r="535" spans="1:4" x14ac:dyDescent="0.2">
      <c r="A535" s="257">
        <v>529</v>
      </c>
      <c r="B535" s="283" t="s">
        <v>319</v>
      </c>
      <c r="C535" s="257">
        <v>529</v>
      </c>
      <c r="D535" s="238" t="s">
        <v>319</v>
      </c>
    </row>
    <row r="536" spans="1:4" x14ac:dyDescent="0.2">
      <c r="A536" s="257">
        <v>530</v>
      </c>
      <c r="B536" s="283" t="s">
        <v>320</v>
      </c>
      <c r="C536" s="257">
        <v>530</v>
      </c>
      <c r="D536" s="238" t="s">
        <v>320</v>
      </c>
    </row>
    <row r="537" spans="1:4" x14ac:dyDescent="0.2">
      <c r="A537" s="257">
        <v>531</v>
      </c>
      <c r="B537" s="283" t="s">
        <v>321</v>
      </c>
      <c r="C537" s="257">
        <v>531</v>
      </c>
      <c r="D537" s="238" t="s">
        <v>321</v>
      </c>
    </row>
    <row r="538" spans="1:4" x14ac:dyDescent="0.2">
      <c r="A538" s="257">
        <v>532</v>
      </c>
      <c r="B538" s="284" t="s">
        <v>406</v>
      </c>
      <c r="C538" s="257">
        <v>532</v>
      </c>
      <c r="D538" s="239" t="s">
        <v>406</v>
      </c>
    </row>
    <row r="539" spans="1:4" x14ac:dyDescent="0.2">
      <c r="A539" s="257">
        <v>533</v>
      </c>
      <c r="B539" s="283" t="s">
        <v>322</v>
      </c>
      <c r="C539" s="257">
        <v>533</v>
      </c>
      <c r="D539" s="238" t="s">
        <v>322</v>
      </c>
    </row>
    <row r="540" spans="1:4" x14ac:dyDescent="0.2">
      <c r="A540" s="257">
        <v>534</v>
      </c>
      <c r="B540" s="283" t="s">
        <v>323</v>
      </c>
      <c r="C540" s="257">
        <v>534</v>
      </c>
      <c r="D540" s="238" t="s">
        <v>323</v>
      </c>
    </row>
    <row r="541" spans="1:4" x14ac:dyDescent="0.2">
      <c r="A541" s="257">
        <v>535</v>
      </c>
      <c r="B541" s="283" t="s">
        <v>324</v>
      </c>
      <c r="C541" s="257">
        <v>535</v>
      </c>
      <c r="D541" s="238" t="s">
        <v>324</v>
      </c>
    </row>
    <row r="542" spans="1:4" x14ac:dyDescent="0.2">
      <c r="A542" s="257">
        <v>536</v>
      </c>
      <c r="B542" s="283" t="s">
        <v>325</v>
      </c>
      <c r="C542" s="257">
        <v>536</v>
      </c>
      <c r="D542" s="238" t="s">
        <v>325</v>
      </c>
    </row>
    <row r="543" spans="1:4" x14ac:dyDescent="0.2">
      <c r="A543" s="257">
        <v>537</v>
      </c>
      <c r="B543" s="283" t="s">
        <v>326</v>
      </c>
      <c r="C543" s="257">
        <v>537</v>
      </c>
      <c r="D543" s="238" t="s">
        <v>326</v>
      </c>
    </row>
    <row r="544" spans="1:4" x14ac:dyDescent="0.2">
      <c r="A544" s="257">
        <v>538</v>
      </c>
      <c r="B544" s="283" t="s">
        <v>327</v>
      </c>
      <c r="C544" s="257">
        <v>538</v>
      </c>
      <c r="D544" s="238" t="s">
        <v>327</v>
      </c>
    </row>
    <row r="545" spans="1:4" x14ac:dyDescent="0.2">
      <c r="A545" s="257">
        <v>539</v>
      </c>
      <c r="B545" s="283" t="s">
        <v>328</v>
      </c>
      <c r="C545" s="257">
        <v>539</v>
      </c>
      <c r="D545" s="238" t="s">
        <v>328</v>
      </c>
    </row>
    <row r="546" spans="1:4" x14ac:dyDescent="0.2">
      <c r="A546" s="257">
        <v>540</v>
      </c>
      <c r="B546" s="283" t="s">
        <v>329</v>
      </c>
      <c r="C546" s="257">
        <v>540</v>
      </c>
      <c r="D546" s="238" t="s">
        <v>329</v>
      </c>
    </row>
    <row r="547" spans="1:4" x14ac:dyDescent="0.2">
      <c r="A547" s="257">
        <v>541</v>
      </c>
      <c r="B547" s="283" t="s">
        <v>330</v>
      </c>
      <c r="C547" s="257">
        <v>541</v>
      </c>
      <c r="D547" s="238" t="s">
        <v>330</v>
      </c>
    </row>
    <row r="548" spans="1:4" x14ac:dyDescent="0.2">
      <c r="A548" s="257">
        <v>542</v>
      </c>
      <c r="B548" s="283" t="s">
        <v>331</v>
      </c>
      <c r="C548" s="257">
        <v>542</v>
      </c>
      <c r="D548" s="238" t="s">
        <v>331</v>
      </c>
    </row>
    <row r="549" spans="1:4" x14ac:dyDescent="0.2">
      <c r="A549" s="257">
        <v>543</v>
      </c>
      <c r="B549" s="283" t="s">
        <v>332</v>
      </c>
      <c r="C549" s="257">
        <v>543</v>
      </c>
      <c r="D549" s="238" t="s">
        <v>332</v>
      </c>
    </row>
    <row r="550" spans="1:4" x14ac:dyDescent="0.2">
      <c r="A550" s="257">
        <v>544</v>
      </c>
      <c r="B550" s="284" t="s">
        <v>405</v>
      </c>
      <c r="C550" s="257">
        <v>544</v>
      </c>
      <c r="D550" s="239" t="s">
        <v>405</v>
      </c>
    </row>
    <row r="551" spans="1:4" x14ac:dyDescent="0.2">
      <c r="A551" s="257">
        <v>545</v>
      </c>
      <c r="B551" s="284" t="s">
        <v>407</v>
      </c>
      <c r="C551" s="257">
        <v>545</v>
      </c>
      <c r="D551" s="239" t="s">
        <v>407</v>
      </c>
    </row>
    <row r="552" spans="1:4" x14ac:dyDescent="0.2">
      <c r="A552" s="257">
        <v>546</v>
      </c>
      <c r="B552" s="283" t="s">
        <v>333</v>
      </c>
      <c r="C552" s="257">
        <v>546</v>
      </c>
      <c r="D552" s="238" t="s">
        <v>333</v>
      </c>
    </row>
    <row r="553" spans="1:4" x14ac:dyDescent="0.2">
      <c r="A553" s="257">
        <v>547</v>
      </c>
      <c r="B553" s="283" t="s">
        <v>334</v>
      </c>
      <c r="C553" s="257">
        <v>547</v>
      </c>
      <c r="D553" s="238" t="s">
        <v>334</v>
      </c>
    </row>
    <row r="554" spans="1:4" x14ac:dyDescent="0.2">
      <c r="A554" s="257">
        <v>548</v>
      </c>
      <c r="B554" s="283" t="s">
        <v>335</v>
      </c>
      <c r="C554" s="257">
        <v>548</v>
      </c>
      <c r="D554" s="238" t="s">
        <v>335</v>
      </c>
    </row>
    <row r="555" spans="1:4" x14ac:dyDescent="0.2">
      <c r="A555" s="257">
        <v>549</v>
      </c>
      <c r="B555" s="284" t="s">
        <v>409</v>
      </c>
      <c r="C555" s="257">
        <v>549</v>
      </c>
      <c r="D555" s="239" t="s">
        <v>409</v>
      </c>
    </row>
    <row r="556" spans="1:4" x14ac:dyDescent="0.2">
      <c r="A556" s="257">
        <v>550</v>
      </c>
      <c r="B556" s="283" t="s">
        <v>336</v>
      </c>
      <c r="C556" s="257">
        <v>550</v>
      </c>
      <c r="D556" s="238" t="s">
        <v>336</v>
      </c>
    </row>
    <row r="557" spans="1:4" x14ac:dyDescent="0.2">
      <c r="A557" s="257">
        <v>551</v>
      </c>
      <c r="B557" s="283" t="s">
        <v>337</v>
      </c>
      <c r="C557" s="257">
        <v>551</v>
      </c>
      <c r="D557" s="238" t="s">
        <v>337</v>
      </c>
    </row>
    <row r="558" spans="1:4" x14ac:dyDescent="0.2">
      <c r="A558" s="257">
        <v>552</v>
      </c>
      <c r="B558" s="283" t="s">
        <v>338</v>
      </c>
      <c r="C558" s="257">
        <v>552</v>
      </c>
      <c r="D558" s="238" t="s">
        <v>338</v>
      </c>
    </row>
    <row r="559" spans="1:4" x14ac:dyDescent="0.2">
      <c r="A559" s="257">
        <v>553</v>
      </c>
      <c r="B559" s="283" t="s">
        <v>339</v>
      </c>
      <c r="C559" s="257">
        <v>553</v>
      </c>
      <c r="D559" s="238" t="s">
        <v>339</v>
      </c>
    </row>
    <row r="560" spans="1:4" x14ac:dyDescent="0.2">
      <c r="A560" s="257">
        <v>554</v>
      </c>
      <c r="B560" s="283" t="s">
        <v>340</v>
      </c>
      <c r="C560" s="257">
        <v>554</v>
      </c>
      <c r="D560" s="238" t="s">
        <v>340</v>
      </c>
    </row>
    <row r="561" spans="1:4" x14ac:dyDescent="0.2">
      <c r="A561" s="257">
        <v>555</v>
      </c>
      <c r="B561" s="283" t="s">
        <v>341</v>
      </c>
      <c r="C561" s="257">
        <v>555</v>
      </c>
      <c r="D561" s="238" t="s">
        <v>341</v>
      </c>
    </row>
    <row r="562" spans="1:4" x14ac:dyDescent="0.2">
      <c r="A562" s="257">
        <v>556</v>
      </c>
      <c r="B562" s="283" t="s">
        <v>342</v>
      </c>
      <c r="C562" s="257">
        <v>556</v>
      </c>
      <c r="D562" s="238" t="s">
        <v>342</v>
      </c>
    </row>
    <row r="563" spans="1:4" x14ac:dyDescent="0.2">
      <c r="A563" s="257">
        <v>557</v>
      </c>
      <c r="B563" s="283" t="s">
        <v>343</v>
      </c>
      <c r="C563" s="257">
        <v>557</v>
      </c>
      <c r="D563" s="238" t="s">
        <v>343</v>
      </c>
    </row>
    <row r="564" spans="1:4" x14ac:dyDescent="0.2">
      <c r="A564" s="257">
        <v>558</v>
      </c>
      <c r="B564" s="283" t="s">
        <v>344</v>
      </c>
      <c r="C564" s="257">
        <v>558</v>
      </c>
      <c r="D564" s="238" t="s">
        <v>344</v>
      </c>
    </row>
    <row r="565" spans="1:4" x14ac:dyDescent="0.2">
      <c r="A565" s="257">
        <v>559</v>
      </c>
      <c r="B565" s="283" t="s">
        <v>345</v>
      </c>
      <c r="C565" s="257">
        <v>559</v>
      </c>
      <c r="D565" s="238" t="s">
        <v>345</v>
      </c>
    </row>
    <row r="566" spans="1:4" x14ac:dyDescent="0.2">
      <c r="A566" s="257">
        <v>560</v>
      </c>
      <c r="B566" s="283" t="s">
        <v>346</v>
      </c>
      <c r="C566" s="257">
        <v>560</v>
      </c>
      <c r="D566" s="238" t="s">
        <v>346</v>
      </c>
    </row>
    <row r="567" spans="1:4" x14ac:dyDescent="0.2">
      <c r="A567" s="257">
        <v>561</v>
      </c>
      <c r="B567" s="283" t="s">
        <v>347</v>
      </c>
      <c r="C567" s="257">
        <v>561</v>
      </c>
      <c r="D567" s="238" t="s">
        <v>347</v>
      </c>
    </row>
    <row r="568" spans="1:4" x14ac:dyDescent="0.2">
      <c r="A568" s="257">
        <v>562</v>
      </c>
      <c r="B568" s="283" t="s">
        <v>348</v>
      </c>
      <c r="C568" s="257">
        <v>562</v>
      </c>
      <c r="D568" s="238" t="s">
        <v>348</v>
      </c>
    </row>
    <row r="569" spans="1:4" x14ac:dyDescent="0.2">
      <c r="A569" s="257">
        <v>563</v>
      </c>
      <c r="B569" s="283" t="s">
        <v>349</v>
      </c>
      <c r="C569" s="257">
        <v>563</v>
      </c>
      <c r="D569" s="238" t="s">
        <v>349</v>
      </c>
    </row>
    <row r="570" spans="1:4" x14ac:dyDescent="0.2">
      <c r="A570" s="257">
        <v>564</v>
      </c>
      <c r="B570" s="283" t="s">
        <v>350</v>
      </c>
      <c r="C570" s="257">
        <v>564</v>
      </c>
      <c r="D570" s="238" t="s">
        <v>350</v>
      </c>
    </row>
    <row r="571" spans="1:4" x14ac:dyDescent="0.2">
      <c r="A571" s="257">
        <v>565</v>
      </c>
      <c r="B571" s="283" t="s">
        <v>351</v>
      </c>
      <c r="C571" s="257">
        <v>565</v>
      </c>
      <c r="D571" s="238" t="s">
        <v>351</v>
      </c>
    </row>
    <row r="572" spans="1:4" x14ac:dyDescent="0.2">
      <c r="A572" s="257">
        <v>566</v>
      </c>
      <c r="B572" s="283" t="s">
        <v>352</v>
      </c>
      <c r="C572" s="257">
        <v>566</v>
      </c>
      <c r="D572" s="238" t="s">
        <v>352</v>
      </c>
    </row>
    <row r="573" spans="1:4" x14ac:dyDescent="0.2">
      <c r="A573" s="257">
        <v>567</v>
      </c>
      <c r="B573" s="283" t="s">
        <v>353</v>
      </c>
      <c r="C573" s="257">
        <v>567</v>
      </c>
      <c r="D573" s="238" t="s">
        <v>353</v>
      </c>
    </row>
    <row r="574" spans="1:4" x14ac:dyDescent="0.2">
      <c r="A574" s="257">
        <v>568</v>
      </c>
      <c r="B574" s="283" t="s">
        <v>354</v>
      </c>
      <c r="C574" s="257">
        <v>568</v>
      </c>
      <c r="D574" s="238" t="s">
        <v>354</v>
      </c>
    </row>
    <row r="575" spans="1:4" x14ac:dyDescent="0.2">
      <c r="A575" s="257">
        <v>569</v>
      </c>
      <c r="B575" s="283" t="s">
        <v>355</v>
      </c>
      <c r="C575" s="257">
        <v>569</v>
      </c>
      <c r="D575" s="238" t="s">
        <v>355</v>
      </c>
    </row>
    <row r="576" spans="1:4" x14ac:dyDescent="0.2">
      <c r="A576" s="257">
        <v>570</v>
      </c>
      <c r="B576" s="283" t="s">
        <v>356</v>
      </c>
      <c r="C576" s="257">
        <v>570</v>
      </c>
      <c r="D576" s="238" t="s">
        <v>356</v>
      </c>
    </row>
    <row r="577" spans="1:4" x14ac:dyDescent="0.2">
      <c r="A577" s="257">
        <v>571</v>
      </c>
      <c r="B577" s="283" t="s">
        <v>357</v>
      </c>
      <c r="C577" s="257">
        <v>571</v>
      </c>
      <c r="D577" s="238" t="s">
        <v>357</v>
      </c>
    </row>
    <row r="578" spans="1:4" x14ac:dyDescent="0.2">
      <c r="A578" s="257">
        <v>572</v>
      </c>
      <c r="B578" s="283" t="s">
        <v>358</v>
      </c>
      <c r="C578" s="257">
        <v>572</v>
      </c>
      <c r="D578" s="238" t="s">
        <v>358</v>
      </c>
    </row>
    <row r="579" spans="1:4" x14ac:dyDescent="0.2">
      <c r="A579" s="257">
        <v>573</v>
      </c>
      <c r="B579" s="283" t="s">
        <v>359</v>
      </c>
      <c r="C579" s="257">
        <v>573</v>
      </c>
      <c r="D579" s="238" t="s">
        <v>359</v>
      </c>
    </row>
    <row r="580" spans="1:4" x14ac:dyDescent="0.2">
      <c r="A580" s="257">
        <v>574</v>
      </c>
      <c r="B580" s="283" t="s">
        <v>360</v>
      </c>
      <c r="C580" s="257">
        <v>574</v>
      </c>
      <c r="D580" s="238" t="s">
        <v>360</v>
      </c>
    </row>
    <row r="581" spans="1:4" x14ac:dyDescent="0.2">
      <c r="A581" s="257">
        <v>575</v>
      </c>
      <c r="B581" s="283" t="s">
        <v>361</v>
      </c>
      <c r="C581" s="257">
        <v>575</v>
      </c>
      <c r="D581" s="238" t="s">
        <v>361</v>
      </c>
    </row>
    <row r="582" spans="1:4" x14ac:dyDescent="0.2">
      <c r="A582" s="257">
        <v>576</v>
      </c>
      <c r="B582" s="283" t="s">
        <v>362</v>
      </c>
      <c r="C582" s="257">
        <v>576</v>
      </c>
      <c r="D582" s="238" t="s">
        <v>362</v>
      </c>
    </row>
    <row r="583" spans="1:4" x14ac:dyDescent="0.2">
      <c r="A583" s="257">
        <v>577</v>
      </c>
      <c r="B583" s="284" t="s">
        <v>408</v>
      </c>
      <c r="C583" s="257">
        <v>577</v>
      </c>
      <c r="D583" s="239" t="s">
        <v>408</v>
      </c>
    </row>
    <row r="584" spans="1:4" x14ac:dyDescent="0.2">
      <c r="A584" s="257">
        <v>578</v>
      </c>
      <c r="B584" s="283" t="s">
        <v>363</v>
      </c>
      <c r="C584" s="257">
        <v>578</v>
      </c>
      <c r="D584" s="238" t="s">
        <v>363</v>
      </c>
    </row>
    <row r="585" spans="1:4" x14ac:dyDescent="0.2">
      <c r="A585" s="257">
        <v>579</v>
      </c>
      <c r="B585" s="283" t="s">
        <v>364</v>
      </c>
      <c r="C585" s="257">
        <v>579</v>
      </c>
      <c r="D585" s="238" t="s">
        <v>364</v>
      </c>
    </row>
    <row r="586" spans="1:4" x14ac:dyDescent="0.2">
      <c r="A586" s="257">
        <v>580</v>
      </c>
      <c r="B586" s="283" t="s">
        <v>365</v>
      </c>
      <c r="C586" s="257">
        <v>580</v>
      </c>
      <c r="D586" s="238" t="s">
        <v>365</v>
      </c>
    </row>
    <row r="587" spans="1:4" x14ac:dyDescent="0.2">
      <c r="A587" s="257">
        <v>581</v>
      </c>
      <c r="B587" s="283" t="s">
        <v>366</v>
      </c>
      <c r="C587" s="257">
        <v>581</v>
      </c>
      <c r="D587" s="238" t="s">
        <v>366</v>
      </c>
    </row>
    <row r="588" spans="1:4" x14ac:dyDescent="0.2">
      <c r="A588" s="257">
        <v>582</v>
      </c>
      <c r="B588" s="283" t="s">
        <v>367</v>
      </c>
      <c r="C588" s="257">
        <v>582</v>
      </c>
      <c r="D588" s="238" t="s">
        <v>367</v>
      </c>
    </row>
    <row r="589" spans="1:4" x14ac:dyDescent="0.2">
      <c r="A589" s="257">
        <v>583</v>
      </c>
      <c r="B589" s="283" t="s">
        <v>368</v>
      </c>
      <c r="C589" s="257">
        <v>583</v>
      </c>
      <c r="D589" s="238" t="s">
        <v>368</v>
      </c>
    </row>
    <row r="590" spans="1:4" x14ac:dyDescent="0.2">
      <c r="A590" s="257">
        <v>584</v>
      </c>
      <c r="B590" s="283" t="s">
        <v>369</v>
      </c>
      <c r="C590" s="257">
        <v>584</v>
      </c>
      <c r="D590" s="238" t="s">
        <v>369</v>
      </c>
    </row>
    <row r="591" spans="1:4" x14ac:dyDescent="0.2">
      <c r="A591" s="257">
        <v>585</v>
      </c>
      <c r="B591" s="283" t="s">
        <v>370</v>
      </c>
      <c r="C591" s="257">
        <v>585</v>
      </c>
      <c r="D591" s="238" t="s">
        <v>370</v>
      </c>
    </row>
    <row r="592" spans="1:4" x14ac:dyDescent="0.2">
      <c r="A592" s="257">
        <v>586</v>
      </c>
      <c r="B592" s="283" t="s">
        <v>371</v>
      </c>
      <c r="C592" s="257">
        <v>586</v>
      </c>
      <c r="D592" s="238" t="s">
        <v>371</v>
      </c>
    </row>
    <row r="593" spans="1:4" x14ac:dyDescent="0.2">
      <c r="A593" s="257">
        <v>587</v>
      </c>
      <c r="B593" s="283" t="s">
        <v>372</v>
      </c>
      <c r="C593" s="257">
        <v>587</v>
      </c>
      <c r="D593" s="238" t="s">
        <v>372</v>
      </c>
    </row>
    <row r="594" spans="1:4" x14ac:dyDescent="0.2">
      <c r="A594" s="257">
        <v>588</v>
      </c>
      <c r="B594" s="283" t="s">
        <v>373</v>
      </c>
      <c r="C594" s="257">
        <v>588</v>
      </c>
      <c r="D594" s="238" t="s">
        <v>373</v>
      </c>
    </row>
    <row r="595" spans="1:4" x14ac:dyDescent="0.2">
      <c r="A595" s="257">
        <v>589</v>
      </c>
      <c r="B595" s="283" t="s">
        <v>374</v>
      </c>
      <c r="C595" s="257">
        <v>589</v>
      </c>
      <c r="D595" s="238" t="s">
        <v>374</v>
      </c>
    </row>
    <row r="596" spans="1:4" x14ac:dyDescent="0.2">
      <c r="A596" s="257">
        <v>590</v>
      </c>
      <c r="B596" s="283" t="s">
        <v>375</v>
      </c>
      <c r="C596" s="257">
        <v>590</v>
      </c>
      <c r="D596" s="238" t="s">
        <v>375</v>
      </c>
    </row>
    <row r="597" spans="1:4" x14ac:dyDescent="0.2">
      <c r="A597" s="257">
        <v>591</v>
      </c>
      <c r="B597" s="284" t="s">
        <v>410</v>
      </c>
      <c r="C597" s="257">
        <v>591</v>
      </c>
      <c r="D597" s="239" t="s">
        <v>410</v>
      </c>
    </row>
    <row r="598" spans="1:4" x14ac:dyDescent="0.2">
      <c r="A598" s="257">
        <v>592</v>
      </c>
      <c r="B598" s="284" t="s">
        <v>504</v>
      </c>
      <c r="C598" s="257">
        <v>592</v>
      </c>
      <c r="D598" s="239" t="s">
        <v>504</v>
      </c>
    </row>
    <row r="599" spans="1:4" x14ac:dyDescent="0.2">
      <c r="A599" s="257">
        <v>593</v>
      </c>
      <c r="B599" s="284" t="s">
        <v>411</v>
      </c>
      <c r="C599" s="257">
        <v>593</v>
      </c>
      <c r="D599" s="239" t="s">
        <v>411</v>
      </c>
    </row>
    <row r="600" spans="1:4" x14ac:dyDescent="0.2">
      <c r="A600" s="257">
        <v>594</v>
      </c>
      <c r="B600" s="283" t="s">
        <v>376</v>
      </c>
      <c r="C600" s="257">
        <v>594</v>
      </c>
      <c r="D600" s="238" t="s">
        <v>376</v>
      </c>
    </row>
    <row r="601" spans="1:4" x14ac:dyDescent="0.2">
      <c r="A601" s="257">
        <v>595</v>
      </c>
      <c r="B601" s="283" t="s">
        <v>377</v>
      </c>
      <c r="C601" s="257">
        <v>595</v>
      </c>
      <c r="D601" s="238" t="s">
        <v>377</v>
      </c>
    </row>
    <row r="602" spans="1:4" x14ac:dyDescent="0.2">
      <c r="A602" s="257">
        <v>596</v>
      </c>
      <c r="B602" s="283" t="s">
        <v>378</v>
      </c>
      <c r="C602" s="257">
        <v>596</v>
      </c>
      <c r="D602" s="238" t="s">
        <v>378</v>
      </c>
    </row>
    <row r="603" spans="1:4" x14ac:dyDescent="0.2">
      <c r="A603" s="257">
        <v>597</v>
      </c>
      <c r="B603" s="284" t="s">
        <v>412</v>
      </c>
      <c r="C603" s="257">
        <v>597</v>
      </c>
      <c r="D603" s="239" t="s">
        <v>412</v>
      </c>
    </row>
    <row r="604" spans="1:4" x14ac:dyDescent="0.2">
      <c r="A604" s="257">
        <v>598</v>
      </c>
      <c r="B604" s="283" t="s">
        <v>379</v>
      </c>
      <c r="C604" s="257">
        <v>598</v>
      </c>
      <c r="D604" s="238" t="s">
        <v>379</v>
      </c>
    </row>
    <row r="605" spans="1:4" x14ac:dyDescent="0.2">
      <c r="A605" s="257">
        <v>599</v>
      </c>
      <c r="B605" s="283" t="s">
        <v>380</v>
      </c>
      <c r="C605" s="257">
        <v>599</v>
      </c>
      <c r="D605" s="238" t="s">
        <v>380</v>
      </c>
    </row>
    <row r="606" spans="1:4" x14ac:dyDescent="0.2">
      <c r="A606" s="257">
        <v>600</v>
      </c>
      <c r="B606" s="283" t="s">
        <v>381</v>
      </c>
      <c r="C606" s="257">
        <v>600</v>
      </c>
      <c r="D606" s="238" t="s">
        <v>381</v>
      </c>
    </row>
    <row r="607" spans="1:4" x14ac:dyDescent="0.2">
      <c r="A607" s="257">
        <v>601</v>
      </c>
      <c r="B607" s="283" t="s">
        <v>382</v>
      </c>
      <c r="C607" s="257">
        <v>601</v>
      </c>
      <c r="D607" s="238" t="s">
        <v>382</v>
      </c>
    </row>
    <row r="608" spans="1:4" x14ac:dyDescent="0.2">
      <c r="A608" s="257">
        <v>602</v>
      </c>
      <c r="B608" s="283" t="s">
        <v>383</v>
      </c>
      <c r="C608" s="257">
        <v>602</v>
      </c>
      <c r="D608" s="238" t="s">
        <v>383</v>
      </c>
    </row>
    <row r="609" spans="1:4" x14ac:dyDescent="0.2">
      <c r="A609" s="257">
        <v>603</v>
      </c>
      <c r="B609" s="283" t="s">
        <v>384</v>
      </c>
      <c r="C609" s="257">
        <v>603</v>
      </c>
      <c r="D609" s="238" t="s">
        <v>384</v>
      </c>
    </row>
    <row r="610" spans="1:4" x14ac:dyDescent="0.2">
      <c r="A610" s="257">
        <v>604</v>
      </c>
      <c r="B610" s="285"/>
      <c r="C610" s="257">
        <v>604</v>
      </c>
      <c r="D610" s="240"/>
    </row>
    <row r="611" spans="1:4" x14ac:dyDescent="0.2">
      <c r="A611" s="257">
        <v>605</v>
      </c>
      <c r="B611" s="285"/>
      <c r="C611" s="257">
        <v>605</v>
      </c>
      <c r="D611" s="240"/>
    </row>
    <row r="612" spans="1:4" x14ac:dyDescent="0.2">
      <c r="A612" s="257">
        <v>606</v>
      </c>
      <c r="B612" s="285"/>
      <c r="C612" s="257">
        <v>606</v>
      </c>
      <c r="D612" s="240"/>
    </row>
    <row r="613" spans="1:4" x14ac:dyDescent="0.2">
      <c r="A613" s="257">
        <v>607</v>
      </c>
      <c r="B613" s="285"/>
      <c r="C613" s="257">
        <v>607</v>
      </c>
      <c r="D613" s="240"/>
    </row>
    <row r="614" spans="1:4" x14ac:dyDescent="0.2">
      <c r="A614" s="257">
        <v>608</v>
      </c>
      <c r="B614" s="285"/>
      <c r="C614" s="257">
        <v>608</v>
      </c>
      <c r="D614" s="240"/>
    </row>
    <row r="615" spans="1:4" x14ac:dyDescent="0.2">
      <c r="A615" s="257">
        <v>609</v>
      </c>
      <c r="B615" s="283"/>
      <c r="C615" s="257">
        <v>609</v>
      </c>
      <c r="D615" s="238"/>
    </row>
    <row r="616" spans="1:4" x14ac:dyDescent="0.2">
      <c r="A616" s="257">
        <v>610</v>
      </c>
      <c r="B616" s="283"/>
      <c r="C616" s="257">
        <v>610</v>
      </c>
      <c r="D616" s="238"/>
    </row>
    <row r="617" spans="1:4" x14ac:dyDescent="0.2">
      <c r="A617" s="257">
        <v>611</v>
      </c>
      <c r="B617" s="283"/>
      <c r="C617" s="257">
        <v>611</v>
      </c>
      <c r="D617" s="238"/>
    </row>
    <row r="618" spans="1:4" x14ac:dyDescent="0.2">
      <c r="A618" s="257">
        <v>612</v>
      </c>
      <c r="B618" s="283"/>
      <c r="C618" s="257">
        <v>612</v>
      </c>
      <c r="D618" s="238"/>
    </row>
    <row r="619" spans="1:4" x14ac:dyDescent="0.2">
      <c r="A619" s="257">
        <v>613</v>
      </c>
      <c r="B619" s="283"/>
      <c r="C619" s="257">
        <v>613</v>
      </c>
      <c r="D619" s="238"/>
    </row>
    <row r="620" spans="1:4" x14ac:dyDescent="0.2">
      <c r="A620" s="257">
        <v>614</v>
      </c>
      <c r="B620" s="283"/>
      <c r="C620" s="257">
        <v>614</v>
      </c>
      <c r="D620" s="238"/>
    </row>
    <row r="621" spans="1:4" x14ac:dyDescent="0.2">
      <c r="A621" s="257">
        <v>614.1</v>
      </c>
      <c r="B621" s="283"/>
      <c r="C621" s="257">
        <v>614.1</v>
      </c>
      <c r="D621" s="238"/>
    </row>
    <row r="622" spans="1:4" x14ac:dyDescent="0.2">
      <c r="A622" s="257">
        <v>615</v>
      </c>
      <c r="B622" s="283"/>
      <c r="C622" s="257">
        <v>615</v>
      </c>
      <c r="D622" s="238"/>
    </row>
    <row r="623" spans="1:4" x14ac:dyDescent="0.2">
      <c r="A623" s="257">
        <v>616</v>
      </c>
      <c r="B623" s="283" t="s">
        <v>38</v>
      </c>
      <c r="C623" s="257">
        <v>616</v>
      </c>
      <c r="D623" s="238" t="s">
        <v>38</v>
      </c>
    </row>
    <row r="624" spans="1:4" x14ac:dyDescent="0.2">
      <c r="A624" s="257">
        <v>617</v>
      </c>
      <c r="B624" s="283" t="s">
        <v>89</v>
      </c>
      <c r="C624" s="257">
        <v>617</v>
      </c>
      <c r="D624" s="238" t="s">
        <v>89</v>
      </c>
    </row>
    <row r="625" spans="1:4" x14ac:dyDescent="0.2">
      <c r="A625" s="257">
        <v>618</v>
      </c>
      <c r="B625" s="283" t="s">
        <v>92</v>
      </c>
      <c r="C625" s="257">
        <v>618</v>
      </c>
      <c r="D625" s="238" t="s">
        <v>92</v>
      </c>
    </row>
    <row r="626" spans="1:4" x14ac:dyDescent="0.2">
      <c r="A626" s="257">
        <v>619</v>
      </c>
      <c r="B626" s="283" t="s">
        <v>95</v>
      </c>
      <c r="C626" s="257">
        <v>619</v>
      </c>
      <c r="D626" s="238" t="s">
        <v>95</v>
      </c>
    </row>
    <row r="627" spans="1:4" x14ac:dyDescent="0.2">
      <c r="A627" s="257">
        <v>620</v>
      </c>
      <c r="B627" s="283" t="s">
        <v>98</v>
      </c>
      <c r="C627" s="257">
        <v>620</v>
      </c>
      <c r="D627" s="238" t="s">
        <v>98</v>
      </c>
    </row>
    <row r="628" spans="1:4" x14ac:dyDescent="0.2">
      <c r="A628" s="257">
        <v>621</v>
      </c>
      <c r="B628" s="283" t="s">
        <v>101</v>
      </c>
      <c r="C628" s="257">
        <v>621</v>
      </c>
      <c r="D628" s="238" t="s">
        <v>101</v>
      </c>
    </row>
    <row r="629" spans="1:4" x14ac:dyDescent="0.2">
      <c r="A629" s="257">
        <v>622</v>
      </c>
      <c r="B629" s="283"/>
      <c r="C629" s="257">
        <v>622</v>
      </c>
      <c r="D629" s="238"/>
    </row>
    <row r="630" spans="1:4" x14ac:dyDescent="0.2">
      <c r="A630" s="257">
        <v>623</v>
      </c>
      <c r="B630" s="283"/>
      <c r="C630" s="257">
        <v>623</v>
      </c>
      <c r="D630" s="238"/>
    </row>
    <row r="631" spans="1:4" x14ac:dyDescent="0.2">
      <c r="A631" s="257">
        <v>624</v>
      </c>
      <c r="B631" s="283"/>
      <c r="C631" s="257">
        <v>624</v>
      </c>
      <c r="D631" s="238"/>
    </row>
    <row r="632" spans="1:4" x14ac:dyDescent="0.2">
      <c r="A632" s="257">
        <v>625</v>
      </c>
      <c r="B632" s="283"/>
      <c r="C632" s="257">
        <v>625</v>
      </c>
      <c r="D632" s="238"/>
    </row>
    <row r="633" spans="1:4" x14ac:dyDescent="0.2">
      <c r="A633" s="257">
        <v>626</v>
      </c>
      <c r="B633" s="283"/>
      <c r="C633" s="257">
        <v>626</v>
      </c>
      <c r="D633" s="238"/>
    </row>
    <row r="634" spans="1:4" x14ac:dyDescent="0.2">
      <c r="A634" s="257">
        <v>627</v>
      </c>
      <c r="B634" s="283"/>
      <c r="C634" s="257">
        <v>627</v>
      </c>
      <c r="D634" s="238"/>
    </row>
    <row r="635" spans="1:4" x14ac:dyDescent="0.2">
      <c r="A635" s="257">
        <v>628</v>
      </c>
      <c r="B635" s="283"/>
      <c r="C635" s="257">
        <v>628</v>
      </c>
      <c r="D635" s="238"/>
    </row>
    <row r="636" spans="1:4" x14ac:dyDescent="0.2">
      <c r="A636" s="257">
        <v>629</v>
      </c>
      <c r="B636" s="283"/>
      <c r="C636" s="257">
        <v>629</v>
      </c>
      <c r="D636" s="238"/>
    </row>
    <row r="637" spans="1:4" x14ac:dyDescent="0.2">
      <c r="A637" s="257">
        <v>630</v>
      </c>
      <c r="B637" s="283"/>
      <c r="C637" s="257">
        <v>630</v>
      </c>
      <c r="D637" s="238"/>
    </row>
    <row r="638" spans="1:4" x14ac:dyDescent="0.2">
      <c r="A638" s="257">
        <v>631</v>
      </c>
      <c r="B638" s="283"/>
      <c r="C638" s="257">
        <v>631</v>
      </c>
      <c r="D638" s="238"/>
    </row>
    <row r="639" spans="1:4" x14ac:dyDescent="0.2">
      <c r="A639" s="257">
        <v>632</v>
      </c>
      <c r="B639" s="283"/>
      <c r="C639" s="257">
        <v>632</v>
      </c>
      <c r="D639" s="238"/>
    </row>
    <row r="640" spans="1:4" x14ac:dyDescent="0.2">
      <c r="A640" s="257">
        <v>633</v>
      </c>
      <c r="B640" s="283"/>
      <c r="C640" s="257">
        <v>633</v>
      </c>
      <c r="D640" s="238"/>
    </row>
    <row r="641" spans="1:4" x14ac:dyDescent="0.2">
      <c r="A641" s="257">
        <v>634</v>
      </c>
      <c r="B641" s="283"/>
      <c r="C641" s="257">
        <v>634</v>
      </c>
      <c r="D641" s="238"/>
    </row>
    <row r="642" spans="1:4" x14ac:dyDescent="0.2">
      <c r="A642" s="257">
        <v>635</v>
      </c>
      <c r="B642" s="283"/>
      <c r="C642" s="257">
        <v>635</v>
      </c>
      <c r="D642" s="238"/>
    </row>
    <row r="643" spans="1:4" x14ac:dyDescent="0.2">
      <c r="A643" s="257">
        <v>636</v>
      </c>
      <c r="B643" s="283" t="s">
        <v>422</v>
      </c>
      <c r="C643" s="257">
        <v>636</v>
      </c>
      <c r="D643" s="238" t="s">
        <v>422</v>
      </c>
    </row>
    <row r="644" spans="1:4" x14ac:dyDescent="0.2">
      <c r="A644" s="257">
        <v>637</v>
      </c>
      <c r="B644" s="283"/>
      <c r="C644" s="257">
        <v>637</v>
      </c>
      <c r="D644" s="238"/>
    </row>
    <row r="645" spans="1:4" x14ac:dyDescent="0.2">
      <c r="A645" s="257">
        <v>638</v>
      </c>
      <c r="B645" s="283"/>
      <c r="C645" s="257">
        <v>638</v>
      </c>
      <c r="D645" s="238"/>
    </row>
    <row r="646" spans="1:4" x14ac:dyDescent="0.2">
      <c r="A646" s="257">
        <v>639</v>
      </c>
      <c r="B646" s="283"/>
      <c r="C646" s="257">
        <v>639</v>
      </c>
      <c r="D646" s="238"/>
    </row>
    <row r="647" spans="1:4" x14ac:dyDescent="0.2">
      <c r="A647" s="257">
        <v>640</v>
      </c>
      <c r="B647" s="283"/>
      <c r="C647" s="257">
        <v>640</v>
      </c>
      <c r="D647" s="238"/>
    </row>
    <row r="648" spans="1:4" x14ac:dyDescent="0.2">
      <c r="A648" s="257">
        <v>641</v>
      </c>
      <c r="B648" s="283"/>
      <c r="C648" s="257">
        <v>641</v>
      </c>
      <c r="D648" s="238"/>
    </row>
    <row r="649" spans="1:4" x14ac:dyDescent="0.2">
      <c r="A649" s="257">
        <v>642</v>
      </c>
      <c r="B649" s="283"/>
      <c r="C649" s="257">
        <v>642</v>
      </c>
      <c r="D649" s="238"/>
    </row>
    <row r="650" spans="1:4" x14ac:dyDescent="0.2">
      <c r="A650" s="257">
        <v>643</v>
      </c>
      <c r="B650" s="283"/>
      <c r="C650" s="257">
        <v>643</v>
      </c>
      <c r="D650" s="238"/>
    </row>
    <row r="651" spans="1:4" x14ac:dyDescent="0.2">
      <c r="A651" s="257">
        <v>644</v>
      </c>
      <c r="B651" s="283"/>
      <c r="C651" s="257">
        <v>644</v>
      </c>
      <c r="D651" s="238"/>
    </row>
    <row r="652" spans="1:4" x14ac:dyDescent="0.2">
      <c r="A652" s="257">
        <v>645</v>
      </c>
      <c r="B652" s="283"/>
      <c r="C652" s="257">
        <v>645</v>
      </c>
      <c r="D652" s="238"/>
    </row>
    <row r="653" spans="1:4" x14ac:dyDescent="0.2">
      <c r="A653" s="257">
        <v>646</v>
      </c>
      <c r="B653" s="283"/>
      <c r="C653" s="257">
        <v>646</v>
      </c>
      <c r="D653" s="238"/>
    </row>
    <row r="654" spans="1:4" x14ac:dyDescent="0.2">
      <c r="A654" s="257">
        <v>647</v>
      </c>
      <c r="B654" s="283"/>
      <c r="C654" s="257">
        <v>647</v>
      </c>
      <c r="D654" s="238"/>
    </row>
    <row r="655" spans="1:4" x14ac:dyDescent="0.2">
      <c r="A655" s="257">
        <v>648</v>
      </c>
      <c r="B655" s="283"/>
      <c r="C655" s="257">
        <v>648</v>
      </c>
      <c r="D655" s="238"/>
    </row>
    <row r="656" spans="1:4" x14ac:dyDescent="0.2">
      <c r="A656" s="257">
        <v>649</v>
      </c>
      <c r="B656" s="283"/>
      <c r="C656" s="257">
        <v>649</v>
      </c>
      <c r="D656" s="238"/>
    </row>
    <row r="657" spans="1:4" x14ac:dyDescent="0.2">
      <c r="A657" s="257">
        <v>650</v>
      </c>
      <c r="B657" s="283"/>
      <c r="C657" s="257">
        <v>650</v>
      </c>
      <c r="D657" s="238"/>
    </row>
    <row r="658" spans="1:4" x14ac:dyDescent="0.2">
      <c r="A658" s="257">
        <v>651</v>
      </c>
      <c r="B658" s="283"/>
      <c r="C658" s="257">
        <v>651</v>
      </c>
      <c r="D658" s="238"/>
    </row>
    <row r="659" spans="1:4" x14ac:dyDescent="0.2">
      <c r="A659" s="257">
        <v>652</v>
      </c>
      <c r="B659" s="283"/>
      <c r="C659" s="257">
        <v>652</v>
      </c>
      <c r="D659" s="238"/>
    </row>
    <row r="660" spans="1:4" x14ac:dyDescent="0.2">
      <c r="A660" s="257">
        <v>653</v>
      </c>
      <c r="B660" s="283"/>
      <c r="C660" s="257">
        <v>653</v>
      </c>
      <c r="D660" s="238"/>
    </row>
    <row r="661" spans="1:4" x14ac:dyDescent="0.2">
      <c r="A661" s="257">
        <v>654</v>
      </c>
      <c r="B661" s="283"/>
      <c r="C661" s="257">
        <v>654</v>
      </c>
      <c r="D661" s="238"/>
    </row>
    <row r="662" spans="1:4" x14ac:dyDescent="0.2">
      <c r="A662" s="257">
        <v>655</v>
      </c>
      <c r="B662" s="283"/>
      <c r="C662" s="257">
        <v>655</v>
      </c>
      <c r="D662" s="238"/>
    </row>
    <row r="663" spans="1:4" x14ac:dyDescent="0.2">
      <c r="A663" s="257">
        <v>656</v>
      </c>
      <c r="B663" s="283"/>
      <c r="C663" s="257">
        <v>656</v>
      </c>
      <c r="D663" s="238"/>
    </row>
    <row r="664" spans="1:4" x14ac:dyDescent="0.2">
      <c r="A664" s="257">
        <v>657</v>
      </c>
      <c r="B664" s="283"/>
      <c r="C664" s="257">
        <v>657</v>
      </c>
      <c r="D664" s="238"/>
    </row>
    <row r="665" spans="1:4" x14ac:dyDescent="0.2">
      <c r="A665" s="257">
        <v>658</v>
      </c>
      <c r="B665" s="283"/>
      <c r="C665" s="257">
        <v>658</v>
      </c>
      <c r="D665" s="238"/>
    </row>
    <row r="666" spans="1:4" x14ac:dyDescent="0.2">
      <c r="A666" s="257">
        <v>659</v>
      </c>
      <c r="B666" s="283"/>
      <c r="C666" s="257">
        <v>659</v>
      </c>
      <c r="D666" s="238"/>
    </row>
    <row r="667" spans="1:4" x14ac:dyDescent="0.2">
      <c r="A667" s="257">
        <v>660</v>
      </c>
      <c r="B667" s="283"/>
      <c r="C667" s="257">
        <v>660</v>
      </c>
      <c r="D667" s="238"/>
    </row>
    <row r="668" spans="1:4" x14ac:dyDescent="0.2">
      <c r="A668" s="257">
        <v>661</v>
      </c>
      <c r="B668" s="283"/>
      <c r="C668" s="257">
        <v>661</v>
      </c>
      <c r="D668" s="238"/>
    </row>
    <row r="669" spans="1:4" x14ac:dyDescent="0.2">
      <c r="A669" s="257">
        <v>662</v>
      </c>
      <c r="B669" s="283"/>
      <c r="C669" s="257">
        <v>662</v>
      </c>
      <c r="D669" s="238"/>
    </row>
    <row r="670" spans="1:4" x14ac:dyDescent="0.2">
      <c r="A670" s="257">
        <v>663</v>
      </c>
      <c r="B670" s="283"/>
      <c r="C670" s="257">
        <v>663</v>
      </c>
      <c r="D670" s="238"/>
    </row>
    <row r="671" spans="1:4" x14ac:dyDescent="0.2">
      <c r="A671" s="257">
        <v>664</v>
      </c>
      <c r="B671" s="283"/>
      <c r="C671" s="257">
        <v>664</v>
      </c>
      <c r="D671" s="238"/>
    </row>
    <row r="672" spans="1:4" x14ac:dyDescent="0.2">
      <c r="A672" s="257">
        <v>665</v>
      </c>
      <c r="B672" s="283"/>
      <c r="C672" s="257">
        <v>665</v>
      </c>
      <c r="D672" s="238"/>
    </row>
    <row r="673" spans="1:4" x14ac:dyDescent="0.2">
      <c r="A673" s="257">
        <v>666</v>
      </c>
      <c r="B673" s="283"/>
      <c r="C673" s="257">
        <v>666</v>
      </c>
      <c r="D673" s="238"/>
    </row>
    <row r="674" spans="1:4" x14ac:dyDescent="0.2">
      <c r="A674" s="257">
        <v>667</v>
      </c>
      <c r="B674" s="283"/>
      <c r="C674" s="257">
        <v>667</v>
      </c>
      <c r="D674" s="238"/>
    </row>
    <row r="675" spans="1:4" x14ac:dyDescent="0.2">
      <c r="A675" s="257">
        <v>668</v>
      </c>
      <c r="B675" s="283"/>
      <c r="C675" s="257">
        <v>668</v>
      </c>
      <c r="D675" s="238"/>
    </row>
    <row r="676" spans="1:4" x14ac:dyDescent="0.2">
      <c r="A676" s="257">
        <v>669</v>
      </c>
      <c r="B676" s="283"/>
      <c r="C676" s="257">
        <v>669</v>
      </c>
      <c r="D676" s="238"/>
    </row>
    <row r="677" spans="1:4" x14ac:dyDescent="0.2">
      <c r="A677" s="257">
        <v>670</v>
      </c>
      <c r="B677" s="283"/>
      <c r="C677" s="257">
        <v>670</v>
      </c>
      <c r="D677" s="238"/>
    </row>
    <row r="678" spans="1:4" x14ac:dyDescent="0.2">
      <c r="A678" s="257">
        <v>671</v>
      </c>
      <c r="B678" s="283" t="s">
        <v>51</v>
      </c>
      <c r="C678" s="257">
        <v>671</v>
      </c>
      <c r="D678" s="238" t="s">
        <v>51</v>
      </c>
    </row>
    <row r="679" spans="1:4" x14ac:dyDescent="0.2">
      <c r="A679" s="257">
        <v>672</v>
      </c>
      <c r="B679" s="283" t="s">
        <v>52</v>
      </c>
      <c r="C679" s="257">
        <v>672</v>
      </c>
      <c r="D679" s="238" t="s">
        <v>52</v>
      </c>
    </row>
    <row r="680" spans="1:4" x14ac:dyDescent="0.2">
      <c r="A680" s="257">
        <v>673</v>
      </c>
      <c r="B680" s="283" t="s">
        <v>54</v>
      </c>
      <c r="C680" s="257">
        <v>673</v>
      </c>
      <c r="D680" s="238" t="s">
        <v>54</v>
      </c>
    </row>
    <row r="681" spans="1:4" x14ac:dyDescent="0.2">
      <c r="A681" s="257">
        <v>674</v>
      </c>
      <c r="B681" s="283" t="s">
        <v>56</v>
      </c>
      <c r="C681" s="257">
        <v>674</v>
      </c>
      <c r="D681" s="238" t="s">
        <v>56</v>
      </c>
    </row>
    <row r="682" spans="1:4" x14ac:dyDescent="0.2">
      <c r="A682" s="257">
        <v>675</v>
      </c>
      <c r="B682" s="283" t="s">
        <v>58</v>
      </c>
      <c r="C682" s="257">
        <v>675</v>
      </c>
      <c r="D682" s="238" t="s">
        <v>58</v>
      </c>
    </row>
    <row r="683" spans="1:4" x14ac:dyDescent="0.2">
      <c r="A683" s="257">
        <v>676</v>
      </c>
      <c r="B683" s="283" t="s">
        <v>60</v>
      </c>
      <c r="C683" s="257">
        <v>676</v>
      </c>
      <c r="D683" s="238" t="s">
        <v>60</v>
      </c>
    </row>
    <row r="684" spans="1:4" x14ac:dyDescent="0.2">
      <c r="A684" s="257">
        <v>677</v>
      </c>
      <c r="B684" s="283" t="s">
        <v>62</v>
      </c>
      <c r="C684" s="257">
        <v>677</v>
      </c>
      <c r="D684" s="238" t="s">
        <v>62</v>
      </c>
    </row>
    <row r="685" spans="1:4" x14ac:dyDescent="0.2">
      <c r="A685" s="257">
        <v>678</v>
      </c>
      <c r="B685" s="283" t="s">
        <v>64</v>
      </c>
      <c r="C685" s="257">
        <v>678</v>
      </c>
      <c r="D685" s="238" t="s">
        <v>64</v>
      </c>
    </row>
    <row r="686" spans="1:4" x14ac:dyDescent="0.2">
      <c r="A686" s="257">
        <v>679</v>
      </c>
      <c r="B686" s="283" t="s">
        <v>66</v>
      </c>
      <c r="C686" s="257">
        <v>679</v>
      </c>
      <c r="D686" s="238" t="s">
        <v>66</v>
      </c>
    </row>
    <row r="687" spans="1:4" x14ac:dyDescent="0.2">
      <c r="A687" s="257">
        <v>680</v>
      </c>
      <c r="B687" s="283" t="s">
        <v>68</v>
      </c>
      <c r="C687" s="257">
        <v>680</v>
      </c>
      <c r="D687" s="238" t="s">
        <v>68</v>
      </c>
    </row>
    <row r="688" spans="1:4" x14ac:dyDescent="0.2">
      <c r="A688" s="257">
        <v>681</v>
      </c>
      <c r="B688" s="283" t="s">
        <v>70</v>
      </c>
      <c r="C688" s="257">
        <v>681</v>
      </c>
      <c r="D688" s="238" t="s">
        <v>70</v>
      </c>
    </row>
    <row r="689" spans="1:4" x14ac:dyDescent="0.2">
      <c r="A689" s="257">
        <v>682</v>
      </c>
      <c r="B689" s="283" t="s">
        <v>72</v>
      </c>
      <c r="C689" s="257">
        <v>682</v>
      </c>
      <c r="D689" s="238" t="s">
        <v>72</v>
      </c>
    </row>
    <row r="690" spans="1:4" ht="25.5" x14ac:dyDescent="0.2">
      <c r="A690" s="257">
        <v>683</v>
      </c>
      <c r="B690" s="283" t="s">
        <v>74</v>
      </c>
      <c r="C690" s="257">
        <v>683</v>
      </c>
      <c r="D690" s="238" t="s">
        <v>74</v>
      </c>
    </row>
    <row r="691" spans="1:4" x14ac:dyDescent="0.2">
      <c r="A691" s="257">
        <v>684</v>
      </c>
      <c r="B691" s="283" t="s">
        <v>76</v>
      </c>
      <c r="C691" s="257">
        <v>684</v>
      </c>
      <c r="D691" s="238" t="s">
        <v>76</v>
      </c>
    </row>
    <row r="692" spans="1:4" x14ac:dyDescent="0.2">
      <c r="A692" s="257">
        <v>685</v>
      </c>
      <c r="B692" s="283" t="s">
        <v>78</v>
      </c>
      <c r="C692" s="257">
        <v>685</v>
      </c>
      <c r="D692" s="238" t="s">
        <v>78</v>
      </c>
    </row>
    <row r="693" spans="1:4" x14ac:dyDescent="0.2">
      <c r="A693" s="257">
        <v>686</v>
      </c>
      <c r="B693" s="283" t="s">
        <v>80</v>
      </c>
      <c r="C693" s="257">
        <v>686</v>
      </c>
      <c r="D693" s="238" t="s">
        <v>80</v>
      </c>
    </row>
    <row r="694" spans="1:4" x14ac:dyDescent="0.2">
      <c r="A694" s="257">
        <v>687</v>
      </c>
      <c r="B694" s="283" t="s">
        <v>82</v>
      </c>
      <c r="C694" s="257">
        <v>687</v>
      </c>
      <c r="D694" s="238" t="s">
        <v>82</v>
      </c>
    </row>
    <row r="695" spans="1:4" x14ac:dyDescent="0.2">
      <c r="A695" s="257">
        <v>688</v>
      </c>
      <c r="B695" s="283" t="s">
        <v>84</v>
      </c>
      <c r="C695" s="257">
        <v>688</v>
      </c>
      <c r="D695" s="238" t="s">
        <v>84</v>
      </c>
    </row>
    <row r="696" spans="1:4" x14ac:dyDescent="0.2">
      <c r="A696" s="257">
        <v>689</v>
      </c>
      <c r="B696" s="283" t="s">
        <v>86</v>
      </c>
      <c r="C696" s="257">
        <v>689</v>
      </c>
      <c r="D696" s="238" t="s">
        <v>86</v>
      </c>
    </row>
    <row r="697" spans="1:4" x14ac:dyDescent="0.2">
      <c r="A697" s="257">
        <v>690</v>
      </c>
      <c r="B697" s="283" t="s">
        <v>88</v>
      </c>
      <c r="C697" s="257">
        <v>690</v>
      </c>
      <c r="D697" s="238" t="s">
        <v>88</v>
      </c>
    </row>
    <row r="698" spans="1:4" x14ac:dyDescent="0.2">
      <c r="A698" s="257">
        <v>691</v>
      </c>
      <c r="B698" s="283" t="s">
        <v>91</v>
      </c>
      <c r="C698" s="257">
        <v>691</v>
      </c>
      <c r="D698" s="238" t="s">
        <v>91</v>
      </c>
    </row>
    <row r="699" spans="1:4" ht="25.5" x14ac:dyDescent="0.2">
      <c r="A699" s="257">
        <v>692</v>
      </c>
      <c r="B699" s="283" t="s">
        <v>94</v>
      </c>
      <c r="C699" s="257">
        <v>692</v>
      </c>
      <c r="D699" s="238" t="s">
        <v>94</v>
      </c>
    </row>
    <row r="700" spans="1:4" x14ac:dyDescent="0.2">
      <c r="A700" s="257">
        <v>693</v>
      </c>
      <c r="B700" s="283" t="s">
        <v>97</v>
      </c>
      <c r="C700" s="257">
        <v>693</v>
      </c>
      <c r="D700" s="238" t="s">
        <v>97</v>
      </c>
    </row>
    <row r="701" spans="1:4" x14ac:dyDescent="0.2">
      <c r="A701" s="257">
        <v>694</v>
      </c>
      <c r="B701" s="283" t="s">
        <v>100</v>
      </c>
      <c r="C701" s="257">
        <v>694</v>
      </c>
      <c r="D701" s="238" t="s">
        <v>100</v>
      </c>
    </row>
    <row r="702" spans="1:4" x14ac:dyDescent="0.2">
      <c r="A702" s="257">
        <v>695</v>
      </c>
      <c r="B702" s="283" t="s">
        <v>103</v>
      </c>
      <c r="C702" s="257">
        <v>695</v>
      </c>
      <c r="D702" s="238" t="s">
        <v>103</v>
      </c>
    </row>
    <row r="703" spans="1:4" x14ac:dyDescent="0.2">
      <c r="A703" s="257">
        <v>696</v>
      </c>
      <c r="B703" s="283" t="s">
        <v>105</v>
      </c>
      <c r="C703" s="257">
        <v>696</v>
      </c>
      <c r="D703" s="238" t="s">
        <v>105</v>
      </c>
    </row>
    <row r="704" spans="1:4" x14ac:dyDescent="0.2">
      <c r="A704" s="257">
        <v>697</v>
      </c>
      <c r="B704" s="283" t="s">
        <v>107</v>
      </c>
      <c r="C704" s="257">
        <v>697</v>
      </c>
      <c r="D704" s="238" t="s">
        <v>107</v>
      </c>
    </row>
    <row r="705" spans="1:4" x14ac:dyDescent="0.2">
      <c r="A705" s="257">
        <v>698</v>
      </c>
      <c r="B705" s="283" t="s">
        <v>109</v>
      </c>
      <c r="C705" s="257">
        <v>698</v>
      </c>
      <c r="D705" s="238" t="s">
        <v>109</v>
      </c>
    </row>
    <row r="706" spans="1:4" x14ac:dyDescent="0.2">
      <c r="A706" s="257">
        <v>699</v>
      </c>
      <c r="B706" s="283" t="s">
        <v>110</v>
      </c>
      <c r="C706" s="257">
        <v>699</v>
      </c>
      <c r="D706" s="238" t="s">
        <v>110</v>
      </c>
    </row>
    <row r="707" spans="1:4" x14ac:dyDescent="0.2">
      <c r="A707" s="257">
        <v>700</v>
      </c>
      <c r="B707" s="283" t="s">
        <v>111</v>
      </c>
      <c r="C707" s="257">
        <v>700</v>
      </c>
      <c r="D707" s="238" t="s">
        <v>111</v>
      </c>
    </row>
    <row r="708" spans="1:4" x14ac:dyDescent="0.2">
      <c r="A708" s="257">
        <v>701</v>
      </c>
      <c r="B708" s="283" t="s">
        <v>113</v>
      </c>
      <c r="C708" s="257">
        <v>701</v>
      </c>
      <c r="D708" s="238" t="s">
        <v>113</v>
      </c>
    </row>
    <row r="709" spans="1:4" x14ac:dyDescent="0.2">
      <c r="A709" s="257">
        <v>702</v>
      </c>
      <c r="B709" s="283" t="s">
        <v>114</v>
      </c>
      <c r="C709" s="257">
        <v>702</v>
      </c>
      <c r="D709" s="238" t="s">
        <v>114</v>
      </c>
    </row>
    <row r="710" spans="1:4" x14ac:dyDescent="0.2">
      <c r="A710" s="257">
        <v>703</v>
      </c>
      <c r="B710" s="283" t="s">
        <v>116</v>
      </c>
      <c r="C710" s="257">
        <v>703</v>
      </c>
      <c r="D710" s="238" t="s">
        <v>116</v>
      </c>
    </row>
    <row r="711" spans="1:4" x14ac:dyDescent="0.2">
      <c r="A711" s="257">
        <v>704</v>
      </c>
      <c r="B711" s="283" t="s">
        <v>117</v>
      </c>
      <c r="C711" s="257">
        <v>704</v>
      </c>
      <c r="D711" s="238" t="s">
        <v>117</v>
      </c>
    </row>
    <row r="712" spans="1:4" x14ac:dyDescent="0.2">
      <c r="A712" s="257">
        <v>705</v>
      </c>
      <c r="B712" s="283" t="s">
        <v>119</v>
      </c>
      <c r="C712" s="257">
        <v>705</v>
      </c>
      <c r="D712" s="238" t="s">
        <v>119</v>
      </c>
    </row>
    <row r="713" spans="1:4" x14ac:dyDescent="0.2">
      <c r="A713" s="257">
        <v>706</v>
      </c>
      <c r="B713" s="283" t="s">
        <v>120</v>
      </c>
      <c r="C713" s="257">
        <v>706</v>
      </c>
      <c r="D713" s="238" t="s">
        <v>120</v>
      </c>
    </row>
    <row r="714" spans="1:4" x14ac:dyDescent="0.2">
      <c r="A714" s="257">
        <v>707</v>
      </c>
      <c r="B714" s="283" t="s">
        <v>29</v>
      </c>
      <c r="C714" s="257">
        <v>707</v>
      </c>
      <c r="D714" s="238" t="s">
        <v>29</v>
      </c>
    </row>
    <row r="715" spans="1:4" x14ac:dyDescent="0.2">
      <c r="A715" s="257">
        <v>708</v>
      </c>
      <c r="B715" s="283" t="s">
        <v>123</v>
      </c>
      <c r="C715" s="257">
        <v>708</v>
      </c>
      <c r="D715" s="238" t="s">
        <v>123</v>
      </c>
    </row>
    <row r="716" spans="1:4" x14ac:dyDescent="0.2">
      <c r="A716" s="257">
        <v>709</v>
      </c>
      <c r="B716" s="283" t="s">
        <v>125</v>
      </c>
      <c r="C716" s="257">
        <v>709</v>
      </c>
      <c r="D716" s="238" t="s">
        <v>125</v>
      </c>
    </row>
    <row r="717" spans="1:4" x14ac:dyDescent="0.2">
      <c r="A717" s="257">
        <v>710</v>
      </c>
      <c r="B717" s="283" t="s">
        <v>127</v>
      </c>
      <c r="C717" s="257">
        <v>710</v>
      </c>
      <c r="D717" s="238" t="s">
        <v>127</v>
      </c>
    </row>
    <row r="718" spans="1:4" x14ac:dyDescent="0.2">
      <c r="A718" s="257">
        <v>711</v>
      </c>
      <c r="B718" s="283" t="s">
        <v>129</v>
      </c>
      <c r="C718" s="257">
        <v>711</v>
      </c>
      <c r="D718" s="238" t="s">
        <v>129</v>
      </c>
    </row>
    <row r="719" spans="1:4" x14ac:dyDescent="0.2">
      <c r="A719" s="257">
        <v>712</v>
      </c>
      <c r="B719" s="283" t="s">
        <v>131</v>
      </c>
      <c r="C719" s="257">
        <v>712</v>
      </c>
      <c r="D719" s="238" t="s">
        <v>131</v>
      </c>
    </row>
    <row r="720" spans="1:4" x14ac:dyDescent="0.2">
      <c r="A720" s="257">
        <v>713</v>
      </c>
      <c r="B720" s="283" t="s">
        <v>133</v>
      </c>
      <c r="C720" s="257">
        <v>713</v>
      </c>
      <c r="D720" s="238" t="s">
        <v>133</v>
      </c>
    </row>
    <row r="721" spans="1:4" x14ac:dyDescent="0.2">
      <c r="A721" s="257">
        <v>714</v>
      </c>
      <c r="B721" s="283" t="s">
        <v>135</v>
      </c>
      <c r="C721" s="257">
        <v>714</v>
      </c>
      <c r="D721" s="238" t="s">
        <v>135</v>
      </c>
    </row>
    <row r="722" spans="1:4" x14ac:dyDescent="0.2">
      <c r="A722" s="257">
        <v>715</v>
      </c>
      <c r="B722" s="283" t="s">
        <v>137</v>
      </c>
      <c r="C722" s="257">
        <v>715</v>
      </c>
      <c r="D722" s="238" t="s">
        <v>137</v>
      </c>
    </row>
    <row r="723" spans="1:4" x14ac:dyDescent="0.2">
      <c r="A723" s="257">
        <v>716</v>
      </c>
      <c r="B723" s="283" t="s">
        <v>139</v>
      </c>
      <c r="C723" s="257">
        <v>716</v>
      </c>
      <c r="D723" s="238" t="s">
        <v>139</v>
      </c>
    </row>
    <row r="724" spans="1:4" x14ac:dyDescent="0.2">
      <c r="A724" s="257">
        <v>717</v>
      </c>
      <c r="B724" s="283" t="s">
        <v>141</v>
      </c>
      <c r="C724" s="257">
        <v>717</v>
      </c>
      <c r="D724" s="238" t="s">
        <v>141</v>
      </c>
    </row>
    <row r="725" spans="1:4" x14ac:dyDescent="0.2">
      <c r="A725" s="257">
        <v>718</v>
      </c>
      <c r="B725" s="283" t="s">
        <v>142</v>
      </c>
      <c r="C725" s="257">
        <v>718</v>
      </c>
      <c r="D725" s="238" t="s">
        <v>142</v>
      </c>
    </row>
    <row r="726" spans="1:4" x14ac:dyDescent="0.2">
      <c r="A726" s="257">
        <v>719</v>
      </c>
      <c r="B726" s="283" t="s">
        <v>144</v>
      </c>
      <c r="C726" s="257">
        <v>719</v>
      </c>
      <c r="D726" s="238" t="s">
        <v>144</v>
      </c>
    </row>
    <row r="727" spans="1:4" x14ac:dyDescent="0.2">
      <c r="A727" s="257">
        <v>720</v>
      </c>
      <c r="B727" s="283" t="s">
        <v>146</v>
      </c>
      <c r="C727" s="257">
        <v>720</v>
      </c>
      <c r="D727" s="238" t="s">
        <v>146</v>
      </c>
    </row>
    <row r="728" spans="1:4" x14ac:dyDescent="0.2">
      <c r="A728" s="257">
        <v>721</v>
      </c>
      <c r="B728" s="283" t="s">
        <v>148</v>
      </c>
      <c r="C728" s="257">
        <v>721</v>
      </c>
      <c r="D728" s="238" t="s">
        <v>148</v>
      </c>
    </row>
    <row r="729" spans="1:4" ht="25.5" x14ac:dyDescent="0.2">
      <c r="A729" s="257">
        <v>722</v>
      </c>
      <c r="B729" s="283" t="s">
        <v>150</v>
      </c>
      <c r="C729" s="257">
        <v>722</v>
      </c>
      <c r="D729" s="238" t="s">
        <v>150</v>
      </c>
    </row>
    <row r="730" spans="1:4" x14ac:dyDescent="0.2">
      <c r="A730" s="257">
        <v>723</v>
      </c>
      <c r="B730" s="283" t="s">
        <v>152</v>
      </c>
      <c r="C730" s="257">
        <v>723</v>
      </c>
      <c r="D730" s="238" t="s">
        <v>152</v>
      </c>
    </row>
    <row r="731" spans="1:4" x14ac:dyDescent="0.2">
      <c r="A731" s="257">
        <v>724</v>
      </c>
      <c r="B731" s="283" t="s">
        <v>154</v>
      </c>
      <c r="C731" s="257">
        <v>724</v>
      </c>
      <c r="D731" s="238" t="s">
        <v>154</v>
      </c>
    </row>
    <row r="732" spans="1:4" x14ac:dyDescent="0.2">
      <c r="A732" s="257">
        <v>725</v>
      </c>
      <c r="B732" s="283" t="s">
        <v>155</v>
      </c>
      <c r="C732" s="257">
        <v>725</v>
      </c>
      <c r="D732" s="238" t="s">
        <v>155</v>
      </c>
    </row>
    <row r="733" spans="1:4" x14ac:dyDescent="0.2">
      <c r="A733" s="257">
        <v>726</v>
      </c>
      <c r="B733" s="283" t="s">
        <v>157</v>
      </c>
      <c r="C733" s="257">
        <v>726</v>
      </c>
      <c r="D733" s="238" t="s">
        <v>157</v>
      </c>
    </row>
    <row r="734" spans="1:4" x14ac:dyDescent="0.2">
      <c r="A734" s="257">
        <v>727</v>
      </c>
      <c r="B734" s="283" t="s">
        <v>159</v>
      </c>
      <c r="C734" s="257">
        <v>727</v>
      </c>
      <c r="D734" s="238" t="s">
        <v>159</v>
      </c>
    </row>
    <row r="735" spans="1:4" x14ac:dyDescent="0.2">
      <c r="A735" s="257">
        <v>728</v>
      </c>
      <c r="B735" s="283" t="s">
        <v>161</v>
      </c>
      <c r="C735" s="257">
        <v>728</v>
      </c>
      <c r="D735" s="238" t="s">
        <v>161</v>
      </c>
    </row>
    <row r="736" spans="1:4" x14ac:dyDescent="0.2">
      <c r="A736" s="257">
        <v>729</v>
      </c>
      <c r="B736" s="283" t="s">
        <v>163</v>
      </c>
      <c r="C736" s="257">
        <v>729</v>
      </c>
      <c r="D736" s="238" t="s">
        <v>163</v>
      </c>
    </row>
    <row r="737" spans="1:4" x14ac:dyDescent="0.2">
      <c r="A737" s="257">
        <v>730</v>
      </c>
      <c r="B737" s="283" t="s">
        <v>164</v>
      </c>
      <c r="C737" s="257">
        <v>730</v>
      </c>
      <c r="D737" s="238" t="s">
        <v>164</v>
      </c>
    </row>
    <row r="738" spans="1:4" x14ac:dyDescent="0.2">
      <c r="A738" s="257">
        <v>731</v>
      </c>
      <c r="B738" s="283" t="s">
        <v>166</v>
      </c>
      <c r="C738" s="257">
        <v>731</v>
      </c>
      <c r="D738" s="238" t="s">
        <v>166</v>
      </c>
    </row>
    <row r="739" spans="1:4" x14ac:dyDescent="0.2">
      <c r="A739" s="257">
        <v>732</v>
      </c>
      <c r="B739" s="283" t="s">
        <v>168</v>
      </c>
      <c r="C739" s="257">
        <v>732</v>
      </c>
      <c r="D739" s="238" t="s">
        <v>168</v>
      </c>
    </row>
    <row r="740" spans="1:4" x14ac:dyDescent="0.2">
      <c r="A740" s="257">
        <v>733</v>
      </c>
      <c r="B740" s="283" t="s">
        <v>170</v>
      </c>
      <c r="C740" s="257">
        <v>733</v>
      </c>
      <c r="D740" s="238" t="s">
        <v>170</v>
      </c>
    </row>
    <row r="741" spans="1:4" ht="25.5" x14ac:dyDescent="0.2">
      <c r="A741" s="257">
        <v>734</v>
      </c>
      <c r="B741" s="283" t="s">
        <v>171</v>
      </c>
      <c r="C741" s="257">
        <v>734</v>
      </c>
      <c r="D741" s="238" t="s">
        <v>171</v>
      </c>
    </row>
    <row r="742" spans="1:4" x14ac:dyDescent="0.2">
      <c r="A742" s="257">
        <v>735</v>
      </c>
      <c r="B742" s="283" t="s">
        <v>173</v>
      </c>
      <c r="C742" s="257">
        <v>735</v>
      </c>
      <c r="D742" s="238" t="s">
        <v>173</v>
      </c>
    </row>
    <row r="743" spans="1:4" x14ac:dyDescent="0.2">
      <c r="A743" s="257">
        <v>736</v>
      </c>
      <c r="B743" s="283" t="s">
        <v>174</v>
      </c>
      <c r="C743" s="257">
        <v>736</v>
      </c>
      <c r="D743" s="238" t="s">
        <v>174</v>
      </c>
    </row>
    <row r="744" spans="1:4" x14ac:dyDescent="0.2">
      <c r="A744" s="257">
        <v>737</v>
      </c>
      <c r="B744" s="283" t="s">
        <v>176</v>
      </c>
      <c r="C744" s="257">
        <v>737</v>
      </c>
      <c r="D744" s="238" t="s">
        <v>176</v>
      </c>
    </row>
    <row r="745" spans="1:4" ht="25.5" x14ac:dyDescent="0.2">
      <c r="A745" s="257">
        <v>738</v>
      </c>
      <c r="B745" s="283" t="s">
        <v>178</v>
      </c>
      <c r="C745" s="257">
        <v>738</v>
      </c>
      <c r="D745" s="238" t="s">
        <v>178</v>
      </c>
    </row>
    <row r="746" spans="1:4" x14ac:dyDescent="0.2">
      <c r="A746" s="257">
        <v>739</v>
      </c>
      <c r="B746" s="283" t="s">
        <v>180</v>
      </c>
      <c r="C746" s="257">
        <v>739</v>
      </c>
      <c r="D746" s="238" t="s">
        <v>180</v>
      </c>
    </row>
    <row r="747" spans="1:4" x14ac:dyDescent="0.2">
      <c r="A747" s="257">
        <v>740</v>
      </c>
      <c r="B747" s="283" t="s">
        <v>182</v>
      </c>
      <c r="C747" s="257">
        <v>740</v>
      </c>
      <c r="D747" s="238" t="s">
        <v>182</v>
      </c>
    </row>
    <row r="748" spans="1:4" x14ac:dyDescent="0.2">
      <c r="A748" s="257">
        <v>741</v>
      </c>
      <c r="B748" s="283" t="s">
        <v>184</v>
      </c>
      <c r="C748" s="257">
        <v>741</v>
      </c>
      <c r="D748" s="238" t="s">
        <v>184</v>
      </c>
    </row>
    <row r="749" spans="1:4" x14ac:dyDescent="0.2">
      <c r="A749" s="257">
        <v>742</v>
      </c>
      <c r="B749" s="283" t="s">
        <v>186</v>
      </c>
      <c r="C749" s="257">
        <v>742</v>
      </c>
      <c r="D749" s="238" t="s">
        <v>186</v>
      </c>
    </row>
    <row r="750" spans="1:4" x14ac:dyDescent="0.2">
      <c r="A750" s="257">
        <v>743</v>
      </c>
      <c r="B750" s="283" t="s">
        <v>188</v>
      </c>
      <c r="C750" s="257">
        <v>743</v>
      </c>
      <c r="D750" s="238" t="s">
        <v>188</v>
      </c>
    </row>
    <row r="751" spans="1:4" x14ac:dyDescent="0.2">
      <c r="A751" s="257">
        <v>744</v>
      </c>
      <c r="B751" s="283" t="s">
        <v>190</v>
      </c>
      <c r="C751" s="257">
        <v>744</v>
      </c>
      <c r="D751" s="238" t="s">
        <v>190</v>
      </c>
    </row>
    <row r="752" spans="1:4" x14ac:dyDescent="0.2">
      <c r="A752" s="257">
        <v>745</v>
      </c>
      <c r="B752" s="283" t="s">
        <v>192</v>
      </c>
      <c r="C752" s="257">
        <v>745</v>
      </c>
      <c r="D752" s="238" t="s">
        <v>192</v>
      </c>
    </row>
    <row r="753" spans="1:4" x14ac:dyDescent="0.2">
      <c r="A753" s="257">
        <v>746</v>
      </c>
      <c r="B753" s="283" t="s">
        <v>194</v>
      </c>
      <c r="C753" s="257">
        <v>746</v>
      </c>
      <c r="D753" s="238" t="s">
        <v>194</v>
      </c>
    </row>
    <row r="754" spans="1:4" x14ac:dyDescent="0.2">
      <c r="A754" s="257">
        <v>747</v>
      </c>
      <c r="B754" s="283" t="s">
        <v>196</v>
      </c>
      <c r="C754" s="257">
        <v>747</v>
      </c>
      <c r="D754" s="238" t="s">
        <v>196</v>
      </c>
    </row>
    <row r="755" spans="1:4" x14ac:dyDescent="0.2">
      <c r="A755" s="257">
        <v>748</v>
      </c>
      <c r="B755" s="283" t="s">
        <v>198</v>
      </c>
      <c r="C755" s="257">
        <v>748</v>
      </c>
      <c r="D755" s="238" t="s">
        <v>198</v>
      </c>
    </row>
    <row r="756" spans="1:4" x14ac:dyDescent="0.2">
      <c r="A756" s="257">
        <v>749</v>
      </c>
      <c r="B756" s="283" t="s">
        <v>199</v>
      </c>
      <c r="C756" s="257">
        <v>749</v>
      </c>
      <c r="D756" s="238" t="s">
        <v>199</v>
      </c>
    </row>
    <row r="757" spans="1:4" x14ac:dyDescent="0.2">
      <c r="A757" s="257">
        <v>750</v>
      </c>
      <c r="B757" s="283" t="s">
        <v>201</v>
      </c>
      <c r="C757" s="257">
        <v>750</v>
      </c>
      <c r="D757" s="238" t="s">
        <v>201</v>
      </c>
    </row>
    <row r="758" spans="1:4" x14ac:dyDescent="0.2">
      <c r="A758" s="257">
        <v>751</v>
      </c>
      <c r="B758" s="283" t="s">
        <v>203</v>
      </c>
      <c r="C758" s="257">
        <v>751</v>
      </c>
      <c r="D758" s="238" t="s">
        <v>203</v>
      </c>
    </row>
    <row r="759" spans="1:4" x14ac:dyDescent="0.2">
      <c r="A759" s="257">
        <v>752</v>
      </c>
      <c r="B759" s="283" t="s">
        <v>205</v>
      </c>
      <c r="C759" s="257">
        <v>752</v>
      </c>
      <c r="D759" s="238" t="s">
        <v>205</v>
      </c>
    </row>
    <row r="760" spans="1:4" x14ac:dyDescent="0.2">
      <c r="A760" s="257">
        <v>753</v>
      </c>
      <c r="B760" s="283" t="s">
        <v>207</v>
      </c>
      <c r="C760" s="257">
        <v>753</v>
      </c>
      <c r="D760" s="238" t="s">
        <v>207</v>
      </c>
    </row>
    <row r="761" spans="1:4" ht="25.5" x14ac:dyDescent="0.2">
      <c r="A761" s="257">
        <v>754</v>
      </c>
      <c r="B761" s="283" t="s">
        <v>209</v>
      </c>
      <c r="C761" s="257">
        <v>754</v>
      </c>
      <c r="D761" s="238" t="s">
        <v>209</v>
      </c>
    </row>
    <row r="762" spans="1:4" x14ac:dyDescent="0.2">
      <c r="A762" s="257">
        <v>755</v>
      </c>
      <c r="B762" s="283" t="s">
        <v>211</v>
      </c>
      <c r="C762" s="257">
        <v>755</v>
      </c>
      <c r="D762" s="238" t="s">
        <v>211</v>
      </c>
    </row>
    <row r="763" spans="1:4" x14ac:dyDescent="0.2">
      <c r="A763" s="257">
        <v>756</v>
      </c>
      <c r="B763" s="283" t="s">
        <v>213</v>
      </c>
      <c r="C763" s="257">
        <v>756</v>
      </c>
      <c r="D763" s="238" t="s">
        <v>213</v>
      </c>
    </row>
    <row r="764" spans="1:4" x14ac:dyDescent="0.2">
      <c r="A764" s="257">
        <v>757</v>
      </c>
      <c r="B764" s="283" t="s">
        <v>215</v>
      </c>
      <c r="C764" s="257">
        <v>757</v>
      </c>
      <c r="D764" s="238" t="s">
        <v>215</v>
      </c>
    </row>
    <row r="765" spans="1:4" x14ac:dyDescent="0.2">
      <c r="A765" s="257">
        <v>758</v>
      </c>
      <c r="B765" s="283" t="s">
        <v>217</v>
      </c>
      <c r="C765" s="257">
        <v>758</v>
      </c>
      <c r="D765" s="238" t="s">
        <v>217</v>
      </c>
    </row>
    <row r="766" spans="1:4" x14ac:dyDescent="0.2">
      <c r="A766" s="257">
        <v>759</v>
      </c>
      <c r="B766" s="283" t="s">
        <v>218</v>
      </c>
      <c r="C766" s="257">
        <v>759</v>
      </c>
      <c r="D766" s="238" t="s">
        <v>218</v>
      </c>
    </row>
    <row r="767" spans="1:4" x14ac:dyDescent="0.2">
      <c r="A767" s="257">
        <v>760</v>
      </c>
      <c r="B767" s="283" t="s">
        <v>219</v>
      </c>
      <c r="C767" s="257">
        <v>760</v>
      </c>
      <c r="D767" s="238" t="s">
        <v>219</v>
      </c>
    </row>
    <row r="768" spans="1:4" x14ac:dyDescent="0.2">
      <c r="A768" s="257">
        <v>761</v>
      </c>
      <c r="B768" s="283" t="s">
        <v>220</v>
      </c>
      <c r="C768" s="257">
        <v>761</v>
      </c>
      <c r="D768" s="238" t="s">
        <v>220</v>
      </c>
    </row>
    <row r="769" spans="1:4" x14ac:dyDescent="0.2">
      <c r="A769" s="257">
        <v>762</v>
      </c>
      <c r="B769" s="283" t="s">
        <v>221</v>
      </c>
      <c r="C769" s="257">
        <v>762</v>
      </c>
      <c r="D769" s="238" t="s">
        <v>221</v>
      </c>
    </row>
    <row r="770" spans="1:4" x14ac:dyDescent="0.2">
      <c r="A770" s="257">
        <v>763</v>
      </c>
      <c r="B770" s="283" t="s">
        <v>222</v>
      </c>
      <c r="C770" s="257">
        <v>763</v>
      </c>
      <c r="D770" s="238" t="s">
        <v>222</v>
      </c>
    </row>
    <row r="771" spans="1:4" x14ac:dyDescent="0.2">
      <c r="A771" s="257">
        <v>764</v>
      </c>
      <c r="B771" s="283" t="s">
        <v>224</v>
      </c>
      <c r="C771" s="257">
        <v>764</v>
      </c>
      <c r="D771" s="238" t="s">
        <v>224</v>
      </c>
    </row>
    <row r="772" spans="1:4" x14ac:dyDescent="0.2">
      <c r="A772" s="257">
        <v>765</v>
      </c>
      <c r="B772" s="283" t="s">
        <v>226</v>
      </c>
      <c r="C772" s="257">
        <v>765</v>
      </c>
      <c r="D772" s="238" t="s">
        <v>226</v>
      </c>
    </row>
    <row r="773" spans="1:4" x14ac:dyDescent="0.2">
      <c r="A773" s="257">
        <v>766</v>
      </c>
      <c r="B773" s="283" t="s">
        <v>228</v>
      </c>
      <c r="C773" s="257">
        <v>766</v>
      </c>
      <c r="D773" s="238" t="s">
        <v>228</v>
      </c>
    </row>
    <row r="774" spans="1:4" x14ac:dyDescent="0.2">
      <c r="A774" s="257">
        <v>767</v>
      </c>
      <c r="B774" s="283" t="s">
        <v>505</v>
      </c>
      <c r="C774" s="257">
        <v>767</v>
      </c>
      <c r="D774" s="238" t="s">
        <v>505</v>
      </c>
    </row>
    <row r="775" spans="1:4" x14ac:dyDescent="0.2">
      <c r="A775" s="257">
        <v>768</v>
      </c>
      <c r="B775" s="283" t="s">
        <v>231</v>
      </c>
      <c r="C775" s="257">
        <v>768</v>
      </c>
      <c r="D775" s="238" t="s">
        <v>231</v>
      </c>
    </row>
    <row r="776" spans="1:4" ht="25.5" x14ac:dyDescent="0.2">
      <c r="A776" s="257">
        <v>769</v>
      </c>
      <c r="B776" s="283" t="s">
        <v>233</v>
      </c>
      <c r="C776" s="257">
        <v>769</v>
      </c>
      <c r="D776" s="238" t="s">
        <v>233</v>
      </c>
    </row>
    <row r="777" spans="1:4" x14ac:dyDescent="0.2">
      <c r="A777" s="257">
        <v>770</v>
      </c>
      <c r="B777" s="283" t="s">
        <v>235</v>
      </c>
      <c r="C777" s="257">
        <v>770</v>
      </c>
      <c r="D777" s="238" t="s">
        <v>235</v>
      </c>
    </row>
    <row r="778" spans="1:4" x14ac:dyDescent="0.2">
      <c r="A778" s="257">
        <v>771</v>
      </c>
      <c r="B778" s="283" t="s">
        <v>237</v>
      </c>
      <c r="C778" s="257">
        <v>771</v>
      </c>
      <c r="D778" s="238" t="s">
        <v>237</v>
      </c>
    </row>
    <row r="779" spans="1:4" x14ac:dyDescent="0.2">
      <c r="A779" s="257">
        <v>772</v>
      </c>
      <c r="B779" s="283" t="s">
        <v>238</v>
      </c>
      <c r="C779" s="257">
        <v>772</v>
      </c>
      <c r="D779" s="238" t="s">
        <v>238</v>
      </c>
    </row>
    <row r="780" spans="1:4" x14ac:dyDescent="0.2">
      <c r="A780" s="257">
        <v>773</v>
      </c>
      <c r="B780" s="283" t="s">
        <v>240</v>
      </c>
      <c r="C780" s="257">
        <v>773</v>
      </c>
      <c r="D780" s="238" t="s">
        <v>240</v>
      </c>
    </row>
    <row r="781" spans="1:4" x14ac:dyDescent="0.2">
      <c r="A781" s="257">
        <v>774</v>
      </c>
      <c r="B781" s="283" t="s">
        <v>241</v>
      </c>
      <c r="C781" s="257">
        <v>774</v>
      </c>
      <c r="D781" s="238" t="s">
        <v>241</v>
      </c>
    </row>
    <row r="782" spans="1:4" x14ac:dyDescent="0.2">
      <c r="A782" s="257">
        <v>775</v>
      </c>
      <c r="B782" s="283" t="s">
        <v>243</v>
      </c>
      <c r="C782" s="257">
        <v>775</v>
      </c>
      <c r="D782" s="238" t="s">
        <v>243</v>
      </c>
    </row>
    <row r="783" spans="1:4" x14ac:dyDescent="0.2">
      <c r="A783" s="257">
        <v>776</v>
      </c>
      <c r="B783" s="283" t="s">
        <v>1</v>
      </c>
      <c r="C783" s="257">
        <v>776</v>
      </c>
      <c r="D783" s="238" t="s">
        <v>1</v>
      </c>
    </row>
    <row r="784" spans="1:4" x14ac:dyDescent="0.2">
      <c r="A784" s="257">
        <v>777</v>
      </c>
      <c r="B784" s="283" t="s">
        <v>245</v>
      </c>
      <c r="C784" s="257">
        <v>777</v>
      </c>
      <c r="D784" s="238" t="s">
        <v>245</v>
      </c>
    </row>
    <row r="785" spans="1:4" x14ac:dyDescent="0.2">
      <c r="A785" s="257">
        <v>778</v>
      </c>
      <c r="B785" s="283" t="s">
        <v>246</v>
      </c>
      <c r="C785" s="257">
        <v>778</v>
      </c>
      <c r="D785" s="238" t="s">
        <v>246</v>
      </c>
    </row>
    <row r="786" spans="1:4" x14ac:dyDescent="0.2">
      <c r="A786" s="257">
        <v>779</v>
      </c>
      <c r="B786" s="283" t="s">
        <v>247</v>
      </c>
      <c r="C786" s="257">
        <v>779</v>
      </c>
      <c r="D786" s="238" t="s">
        <v>247</v>
      </c>
    </row>
    <row r="787" spans="1:4" ht="25.5" x14ac:dyDescent="0.2">
      <c r="A787" s="257">
        <v>780</v>
      </c>
      <c r="B787" s="283" t="s">
        <v>249</v>
      </c>
      <c r="C787" s="257">
        <v>780</v>
      </c>
      <c r="D787" s="238" t="s">
        <v>249</v>
      </c>
    </row>
    <row r="788" spans="1:4" x14ac:dyDescent="0.2">
      <c r="A788" s="257">
        <v>781</v>
      </c>
      <c r="B788" s="283" t="s">
        <v>251</v>
      </c>
      <c r="C788" s="257">
        <v>781</v>
      </c>
      <c r="D788" s="238" t="s">
        <v>251</v>
      </c>
    </row>
    <row r="789" spans="1:4" x14ac:dyDescent="0.2">
      <c r="A789" s="257">
        <v>782</v>
      </c>
      <c r="B789" s="283" t="s">
        <v>253</v>
      </c>
      <c r="C789" s="257">
        <v>782</v>
      </c>
      <c r="D789" s="238" t="s">
        <v>253</v>
      </c>
    </row>
    <row r="790" spans="1:4" x14ac:dyDescent="0.2">
      <c r="A790" s="257">
        <v>783</v>
      </c>
      <c r="B790" s="283" t="s">
        <v>255</v>
      </c>
      <c r="C790" s="257">
        <v>783</v>
      </c>
      <c r="D790" s="238" t="s">
        <v>255</v>
      </c>
    </row>
    <row r="791" spans="1:4" x14ac:dyDescent="0.2">
      <c r="A791" s="255">
        <v>784</v>
      </c>
      <c r="B791" s="265"/>
      <c r="C791" s="255">
        <v>784</v>
      </c>
      <c r="D791" s="220"/>
    </row>
    <row r="792" spans="1:4" x14ac:dyDescent="0.2">
      <c r="A792" s="255">
        <v>785</v>
      </c>
      <c r="B792" s="265"/>
      <c r="C792" s="255">
        <v>785</v>
      </c>
      <c r="D792" s="220"/>
    </row>
    <row r="793" spans="1:4" x14ac:dyDescent="0.2">
      <c r="A793" s="255">
        <v>786</v>
      </c>
      <c r="B793" s="265"/>
      <c r="C793" s="255">
        <v>786</v>
      </c>
      <c r="D793" s="220"/>
    </row>
    <row r="794" spans="1:4" x14ac:dyDescent="0.2">
      <c r="A794" s="255">
        <v>787</v>
      </c>
      <c r="B794" s="265"/>
      <c r="C794" s="255">
        <v>787</v>
      </c>
      <c r="D794" s="220"/>
    </row>
    <row r="795" spans="1:4" x14ac:dyDescent="0.2">
      <c r="A795" s="255">
        <v>788</v>
      </c>
      <c r="B795" s="267"/>
      <c r="C795" s="255">
        <v>788</v>
      </c>
      <c r="D795" s="222"/>
    </row>
    <row r="796" spans="1:4" x14ac:dyDescent="0.2">
      <c r="A796" s="255">
        <v>789</v>
      </c>
      <c r="B796" s="265"/>
      <c r="C796" s="255">
        <v>789</v>
      </c>
      <c r="D796" s="220"/>
    </row>
    <row r="797" spans="1:4" x14ac:dyDescent="0.2">
      <c r="A797" s="255">
        <v>790</v>
      </c>
      <c r="B797" s="265"/>
      <c r="C797" s="255">
        <v>790</v>
      </c>
      <c r="D797" s="220"/>
    </row>
    <row r="798" spans="1:4" x14ac:dyDescent="0.2">
      <c r="A798" s="255">
        <v>791</v>
      </c>
      <c r="B798" s="265"/>
      <c r="C798" s="255">
        <v>791</v>
      </c>
      <c r="D798" s="220"/>
    </row>
    <row r="799" spans="1:4" x14ac:dyDescent="0.2">
      <c r="A799" s="255">
        <v>792</v>
      </c>
      <c r="B799" s="265"/>
      <c r="C799" s="255">
        <v>792</v>
      </c>
      <c r="D799" s="220"/>
    </row>
    <row r="800" spans="1:4" x14ac:dyDescent="0.2">
      <c r="A800" s="255">
        <v>793</v>
      </c>
      <c r="B800" s="265"/>
      <c r="C800" s="255">
        <v>793</v>
      </c>
      <c r="D800" s="220"/>
    </row>
    <row r="801" spans="1:4" x14ac:dyDescent="0.2">
      <c r="A801" s="255">
        <v>794</v>
      </c>
      <c r="B801" s="267"/>
      <c r="C801" s="255">
        <v>794</v>
      </c>
      <c r="D801" s="222"/>
    </row>
    <row r="802" spans="1:4" x14ac:dyDescent="0.2">
      <c r="A802" s="255">
        <v>795</v>
      </c>
      <c r="B802" s="267"/>
      <c r="C802" s="255">
        <v>795</v>
      </c>
      <c r="D802" s="222"/>
    </row>
    <row r="803" spans="1:4" x14ac:dyDescent="0.2">
      <c r="A803" s="255">
        <v>796</v>
      </c>
      <c r="B803" s="267"/>
      <c r="C803" s="255">
        <v>796</v>
      </c>
      <c r="D803" s="222"/>
    </row>
    <row r="804" spans="1:4" x14ac:dyDescent="0.2">
      <c r="A804" s="255">
        <v>797</v>
      </c>
      <c r="B804" s="267"/>
      <c r="C804" s="255">
        <v>797</v>
      </c>
      <c r="D804" s="222"/>
    </row>
    <row r="805" spans="1:4" x14ac:dyDescent="0.2">
      <c r="A805" s="255">
        <v>798</v>
      </c>
      <c r="B805" s="267"/>
      <c r="C805" s="255">
        <v>798</v>
      </c>
      <c r="D805" s="222"/>
    </row>
    <row r="806" spans="1:4" x14ac:dyDescent="0.2">
      <c r="A806" s="255">
        <v>799</v>
      </c>
      <c r="B806" s="267"/>
      <c r="C806" s="255">
        <v>799</v>
      </c>
      <c r="D806" s="222"/>
    </row>
    <row r="807" spans="1:4" x14ac:dyDescent="0.2">
      <c r="A807" s="255">
        <v>800</v>
      </c>
      <c r="B807" s="267"/>
      <c r="C807" s="255">
        <v>800</v>
      </c>
      <c r="D807" s="222"/>
    </row>
    <row r="808" spans="1:4" x14ac:dyDescent="0.2">
      <c r="A808" s="255">
        <v>801</v>
      </c>
      <c r="B808" s="282"/>
      <c r="C808" s="255">
        <v>801</v>
      </c>
      <c r="D808" s="237"/>
    </row>
    <row r="809" spans="1:4" x14ac:dyDescent="0.2">
      <c r="A809" s="255">
        <v>802</v>
      </c>
      <c r="B809" s="265"/>
      <c r="C809" s="255">
        <v>802</v>
      </c>
      <c r="D809" s="220"/>
    </row>
    <row r="810" spans="1:4" x14ac:dyDescent="0.2">
      <c r="A810" s="255">
        <v>803</v>
      </c>
      <c r="B810" s="267"/>
      <c r="C810" s="255">
        <v>803</v>
      </c>
      <c r="D810" s="222"/>
    </row>
    <row r="811" spans="1:4" x14ac:dyDescent="0.2">
      <c r="A811" s="255">
        <v>804</v>
      </c>
      <c r="B811" s="267"/>
      <c r="C811" s="255">
        <v>804</v>
      </c>
      <c r="D811" s="222"/>
    </row>
    <row r="812" spans="1:4" x14ac:dyDescent="0.2">
      <c r="A812" s="255">
        <v>805</v>
      </c>
      <c r="B812" s="267"/>
      <c r="C812" s="255">
        <v>805</v>
      </c>
      <c r="D812" s="222"/>
    </row>
    <row r="813" spans="1:4" x14ac:dyDescent="0.2">
      <c r="A813" s="255">
        <v>806</v>
      </c>
      <c r="B813" s="265"/>
      <c r="C813" s="255">
        <v>806</v>
      </c>
      <c r="D813" s="220"/>
    </row>
    <row r="814" spans="1:4" x14ac:dyDescent="0.2">
      <c r="A814" s="255">
        <v>807</v>
      </c>
      <c r="B814" s="267"/>
      <c r="C814" s="255">
        <v>807</v>
      </c>
      <c r="D814" s="222"/>
    </row>
    <row r="815" spans="1:4" x14ac:dyDescent="0.2">
      <c r="A815" s="255">
        <v>808</v>
      </c>
      <c r="B815" s="265"/>
      <c r="C815" s="255">
        <v>808</v>
      </c>
      <c r="D815" s="220"/>
    </row>
    <row r="816" spans="1:4" x14ac:dyDescent="0.2">
      <c r="A816" s="255">
        <v>809</v>
      </c>
      <c r="B816" s="282"/>
      <c r="C816" s="255">
        <v>809</v>
      </c>
      <c r="D816" s="237"/>
    </row>
    <row r="817" spans="1:4" x14ac:dyDescent="0.2">
      <c r="A817" s="255">
        <v>810</v>
      </c>
      <c r="B817" s="265"/>
      <c r="C817" s="255">
        <v>810</v>
      </c>
      <c r="D817" s="220"/>
    </row>
    <row r="818" spans="1:4" x14ac:dyDescent="0.2">
      <c r="A818" s="255">
        <v>811</v>
      </c>
      <c r="B818" s="267"/>
      <c r="C818" s="255">
        <v>811</v>
      </c>
      <c r="D818" s="222"/>
    </row>
    <row r="819" spans="1:4" x14ac:dyDescent="0.2">
      <c r="A819" s="255">
        <v>812</v>
      </c>
      <c r="B819" s="265"/>
      <c r="C819" s="255">
        <v>812</v>
      </c>
      <c r="D819" s="220"/>
    </row>
    <row r="820" spans="1:4" x14ac:dyDescent="0.2">
      <c r="A820" s="255">
        <v>813</v>
      </c>
      <c r="B820" s="265"/>
      <c r="C820" s="255">
        <v>813</v>
      </c>
      <c r="D820" s="220"/>
    </row>
    <row r="821" spans="1:4" x14ac:dyDescent="0.2">
      <c r="A821" s="255">
        <v>814</v>
      </c>
      <c r="B821" s="265"/>
      <c r="C821" s="255">
        <v>814</v>
      </c>
      <c r="D821" s="220"/>
    </row>
    <row r="822" spans="1:4" x14ac:dyDescent="0.2">
      <c r="A822" s="255">
        <v>815</v>
      </c>
      <c r="B822" s="265"/>
      <c r="C822" s="255">
        <v>815</v>
      </c>
      <c r="D822" s="220"/>
    </row>
    <row r="823" spans="1:4" x14ac:dyDescent="0.2">
      <c r="A823" s="255">
        <v>816</v>
      </c>
      <c r="B823" s="265"/>
      <c r="C823" s="255">
        <v>816</v>
      </c>
      <c r="D823" s="220"/>
    </row>
    <row r="824" spans="1:4" x14ac:dyDescent="0.2">
      <c r="A824" s="255">
        <v>817</v>
      </c>
      <c r="B824" s="285"/>
      <c r="C824" s="255">
        <v>817</v>
      </c>
      <c r="D824" s="240"/>
    </row>
    <row r="825" spans="1:4" x14ac:dyDescent="0.2">
      <c r="A825" s="255">
        <v>818</v>
      </c>
      <c r="B825" s="285"/>
      <c r="C825" s="255">
        <v>818</v>
      </c>
      <c r="D825" s="240"/>
    </row>
    <row r="826" spans="1:4" x14ac:dyDescent="0.2">
      <c r="A826" s="255">
        <v>819</v>
      </c>
      <c r="B826" s="285"/>
      <c r="C826" s="255">
        <v>819</v>
      </c>
      <c r="D826" s="240"/>
    </row>
    <row r="827" spans="1:4" x14ac:dyDescent="0.2">
      <c r="A827" s="255">
        <v>820</v>
      </c>
      <c r="B827" s="285"/>
      <c r="C827" s="255">
        <v>820</v>
      </c>
      <c r="D827" s="240"/>
    </row>
    <row r="828" spans="1:4" x14ac:dyDescent="0.2">
      <c r="A828" s="255">
        <v>821</v>
      </c>
      <c r="B828" s="285"/>
      <c r="C828" s="255">
        <v>821</v>
      </c>
      <c r="D828" s="240"/>
    </row>
    <row r="829" spans="1:4" x14ac:dyDescent="0.2">
      <c r="A829" s="255">
        <v>822</v>
      </c>
      <c r="B829" s="267"/>
      <c r="C829" s="255">
        <v>822</v>
      </c>
      <c r="D829" s="222"/>
    </row>
    <row r="830" spans="1:4" x14ac:dyDescent="0.2">
      <c r="A830" s="255">
        <v>823</v>
      </c>
      <c r="B830" s="284" t="s">
        <v>413</v>
      </c>
      <c r="C830" s="255">
        <v>823</v>
      </c>
      <c r="D830" s="239" t="s">
        <v>413</v>
      </c>
    </row>
    <row r="831" spans="1:4" x14ac:dyDescent="0.2">
      <c r="A831" s="255">
        <v>824</v>
      </c>
      <c r="B831" s="284" t="s">
        <v>419</v>
      </c>
      <c r="C831" s="255">
        <v>824</v>
      </c>
      <c r="D831" s="239" t="s">
        <v>419</v>
      </c>
    </row>
    <row r="832" spans="1:4" x14ac:dyDescent="0.2">
      <c r="A832" s="255">
        <v>825</v>
      </c>
      <c r="B832" s="284" t="s">
        <v>414</v>
      </c>
      <c r="C832" s="255">
        <v>825</v>
      </c>
      <c r="D832" s="239" t="s">
        <v>414</v>
      </c>
    </row>
    <row r="833" spans="1:5" x14ac:dyDescent="0.2">
      <c r="A833" s="255">
        <v>826</v>
      </c>
      <c r="B833" s="284" t="s">
        <v>415</v>
      </c>
      <c r="C833" s="255">
        <v>826</v>
      </c>
      <c r="D833" s="239" t="s">
        <v>415</v>
      </c>
    </row>
    <row r="834" spans="1:5" x14ac:dyDescent="0.2">
      <c r="A834" s="255">
        <v>827</v>
      </c>
      <c r="B834" s="284" t="s">
        <v>416</v>
      </c>
      <c r="C834" s="255">
        <v>827</v>
      </c>
      <c r="D834" s="239" t="s">
        <v>416</v>
      </c>
    </row>
    <row r="835" spans="1:5" x14ac:dyDescent="0.2">
      <c r="A835" s="255">
        <v>828</v>
      </c>
      <c r="B835" s="284" t="s">
        <v>417</v>
      </c>
      <c r="C835" s="255">
        <v>828</v>
      </c>
      <c r="D835" s="239" t="s">
        <v>417</v>
      </c>
    </row>
    <row r="836" spans="1:5" x14ac:dyDescent="0.2">
      <c r="A836" s="255">
        <v>829</v>
      </c>
      <c r="B836" s="284" t="s">
        <v>418</v>
      </c>
      <c r="C836" s="255">
        <v>829</v>
      </c>
      <c r="D836" s="239" t="s">
        <v>418</v>
      </c>
    </row>
    <row r="837" spans="1:5" x14ac:dyDescent="0.2">
      <c r="A837" s="255">
        <v>830</v>
      </c>
      <c r="B837" s="284" t="s">
        <v>396</v>
      </c>
      <c r="C837" s="255">
        <v>830</v>
      </c>
      <c r="D837" s="239" t="s">
        <v>396</v>
      </c>
    </row>
    <row r="838" spans="1:5" x14ac:dyDescent="0.2">
      <c r="A838" s="255">
        <v>831</v>
      </c>
      <c r="B838" s="267"/>
      <c r="C838" s="255">
        <v>831</v>
      </c>
      <c r="D838" s="222"/>
    </row>
    <row r="839" spans="1:5" x14ac:dyDescent="0.2">
      <c r="A839" s="255">
        <v>832</v>
      </c>
      <c r="B839" s="285"/>
      <c r="C839" s="255">
        <v>832</v>
      </c>
      <c r="D839" s="240"/>
    </row>
    <row r="840" spans="1:5" x14ac:dyDescent="0.2">
      <c r="A840" s="255">
        <v>833</v>
      </c>
      <c r="B840" s="267"/>
      <c r="C840" s="255">
        <v>833</v>
      </c>
      <c r="D840" s="222"/>
    </row>
    <row r="841" spans="1:5" x14ac:dyDescent="0.2">
      <c r="A841" s="255">
        <v>834</v>
      </c>
      <c r="B841" s="265"/>
      <c r="C841" s="255">
        <v>834</v>
      </c>
      <c r="D841" s="220"/>
    </row>
    <row r="842" spans="1:5" x14ac:dyDescent="0.2">
      <c r="A842" s="255">
        <v>835</v>
      </c>
      <c r="B842" s="267"/>
      <c r="C842" s="255">
        <v>835</v>
      </c>
      <c r="D842" s="222"/>
    </row>
    <row r="843" spans="1:5" x14ac:dyDescent="0.2">
      <c r="A843" s="255">
        <v>836</v>
      </c>
      <c r="B843" s="265"/>
      <c r="C843" s="255">
        <v>836</v>
      </c>
      <c r="D843" s="220"/>
    </row>
    <row r="844" spans="1:5" x14ac:dyDescent="0.2">
      <c r="A844" s="255">
        <v>837</v>
      </c>
      <c r="B844" s="267"/>
      <c r="C844" s="255">
        <v>837</v>
      </c>
      <c r="D844" s="222"/>
    </row>
    <row r="845" spans="1:5" x14ac:dyDescent="0.2">
      <c r="A845" s="255">
        <v>838</v>
      </c>
      <c r="B845" s="267"/>
      <c r="C845" s="255">
        <v>838</v>
      </c>
      <c r="D845" s="222"/>
    </row>
    <row r="846" spans="1:5" s="121" customFormat="1" x14ac:dyDescent="0.2">
      <c r="A846" s="258"/>
      <c r="B846" s="267"/>
      <c r="C846" s="258"/>
      <c r="D846" s="222"/>
      <c r="E846" s="325"/>
    </row>
    <row r="847" spans="1:5" x14ac:dyDescent="0.2">
      <c r="A847" s="259"/>
      <c r="B847" s="267"/>
      <c r="C847" s="259"/>
      <c r="D847" s="222"/>
    </row>
    <row r="848" spans="1:5" x14ac:dyDescent="0.2">
      <c r="A848" s="259"/>
      <c r="B848" s="267"/>
      <c r="C848" s="259"/>
      <c r="D848" s="222"/>
    </row>
    <row r="849" spans="1:4" x14ac:dyDescent="0.2">
      <c r="A849" s="260"/>
      <c r="B849" s="267"/>
      <c r="C849" s="260"/>
      <c r="D849" s="222"/>
    </row>
    <row r="850" spans="1:4" x14ac:dyDescent="0.2">
      <c r="A850" s="261">
        <v>1000</v>
      </c>
      <c r="B850" s="265"/>
      <c r="C850" s="261">
        <v>1000</v>
      </c>
      <c r="D850" s="220"/>
    </row>
    <row r="851" spans="1:4" x14ac:dyDescent="0.2">
      <c r="A851" s="261">
        <v>1001</v>
      </c>
      <c r="B851" s="265" t="s">
        <v>441</v>
      </c>
      <c r="C851" s="261">
        <v>1001</v>
      </c>
      <c r="D851" s="220" t="s">
        <v>441</v>
      </c>
    </row>
    <row r="852" spans="1:4" x14ac:dyDescent="0.2">
      <c r="A852" s="261">
        <v>1002</v>
      </c>
      <c r="B852" s="265" t="s">
        <v>506</v>
      </c>
      <c r="C852" s="261">
        <v>1002</v>
      </c>
      <c r="D852" s="220" t="s">
        <v>506</v>
      </c>
    </row>
    <row r="853" spans="1:4" x14ac:dyDescent="0.2">
      <c r="A853" s="261">
        <v>1003</v>
      </c>
      <c r="B853" s="265" t="s">
        <v>429</v>
      </c>
      <c r="C853" s="261">
        <v>1003</v>
      </c>
      <c r="D853" s="220" t="s">
        <v>429</v>
      </c>
    </row>
    <row r="854" spans="1:4" x14ac:dyDescent="0.2">
      <c r="A854" s="261">
        <v>1004</v>
      </c>
      <c r="B854" s="265"/>
      <c r="C854" s="261">
        <v>1004</v>
      </c>
      <c r="D854" s="220"/>
    </row>
    <row r="855" spans="1:4" x14ac:dyDescent="0.2">
      <c r="A855" s="261">
        <v>1005</v>
      </c>
      <c r="B855" s="265"/>
      <c r="C855" s="261">
        <v>1005</v>
      </c>
      <c r="D855" s="220"/>
    </row>
    <row r="856" spans="1:4" x14ac:dyDescent="0.2">
      <c r="A856" s="261">
        <v>1006</v>
      </c>
      <c r="B856" s="265"/>
      <c r="C856" s="261">
        <v>1006</v>
      </c>
      <c r="D856" s="220"/>
    </row>
    <row r="857" spans="1:4" x14ac:dyDescent="0.2">
      <c r="A857" s="261">
        <v>1007</v>
      </c>
      <c r="B857" s="265"/>
      <c r="C857" s="261">
        <v>1007</v>
      </c>
      <c r="D857" s="220"/>
    </row>
    <row r="858" spans="1:4" x14ac:dyDescent="0.2">
      <c r="A858" s="261">
        <v>1008</v>
      </c>
      <c r="B858" s="265" t="s">
        <v>432</v>
      </c>
      <c r="C858" s="261">
        <v>1008</v>
      </c>
      <c r="D858" s="220" t="s">
        <v>432</v>
      </c>
    </row>
    <row r="859" spans="1:4" x14ac:dyDescent="0.2">
      <c r="A859" s="261">
        <v>1009</v>
      </c>
      <c r="B859" s="265"/>
      <c r="C859" s="261">
        <v>1009</v>
      </c>
      <c r="D859" s="220"/>
    </row>
    <row r="860" spans="1:4" x14ac:dyDescent="0.2">
      <c r="A860" s="261">
        <v>1010</v>
      </c>
      <c r="B860" s="265" t="s">
        <v>427</v>
      </c>
      <c r="C860" s="261">
        <v>1010</v>
      </c>
      <c r="D860" s="220" t="s">
        <v>427</v>
      </c>
    </row>
    <row r="861" spans="1:4" x14ac:dyDescent="0.2">
      <c r="A861" s="261">
        <v>1011</v>
      </c>
      <c r="B861" s="269" t="s">
        <v>442</v>
      </c>
      <c r="C861" s="261">
        <v>1011</v>
      </c>
      <c r="D861" s="224" t="s">
        <v>442</v>
      </c>
    </row>
    <row r="862" spans="1:4" x14ac:dyDescent="0.2">
      <c r="A862" s="261">
        <v>1012</v>
      </c>
      <c r="B862" s="267"/>
      <c r="C862" s="261">
        <v>1012</v>
      </c>
      <c r="D862" s="222"/>
    </row>
    <row r="863" spans="1:4" x14ac:dyDescent="0.2">
      <c r="A863" s="261">
        <v>1013</v>
      </c>
      <c r="B863" s="267"/>
      <c r="C863" s="261">
        <v>1013</v>
      </c>
      <c r="D863" s="222"/>
    </row>
    <row r="864" spans="1:4" x14ac:dyDescent="0.2">
      <c r="A864" s="261">
        <v>1014</v>
      </c>
      <c r="B864" s="267"/>
      <c r="C864" s="261">
        <v>1014</v>
      </c>
      <c r="D864" s="222"/>
    </row>
    <row r="865" spans="1:4" x14ac:dyDescent="0.2">
      <c r="A865" s="261">
        <v>1015</v>
      </c>
      <c r="B865" s="267"/>
      <c r="C865" s="261">
        <v>1015</v>
      </c>
      <c r="D865" s="222"/>
    </row>
    <row r="866" spans="1:4" x14ac:dyDescent="0.2">
      <c r="A866" s="261">
        <v>1016</v>
      </c>
      <c r="B866" s="267"/>
      <c r="C866" s="261">
        <v>1016</v>
      </c>
      <c r="D866" s="222"/>
    </row>
    <row r="867" spans="1:4" x14ac:dyDescent="0.2">
      <c r="A867" s="261">
        <v>1017</v>
      </c>
      <c r="B867" s="267"/>
      <c r="C867" s="261">
        <v>1017</v>
      </c>
      <c r="D867" s="222"/>
    </row>
    <row r="868" spans="1:4" x14ac:dyDescent="0.2">
      <c r="A868" s="261">
        <v>1018</v>
      </c>
      <c r="B868" s="267"/>
      <c r="C868" s="261">
        <v>1018</v>
      </c>
      <c r="D868" s="222"/>
    </row>
    <row r="869" spans="1:4" x14ac:dyDescent="0.2">
      <c r="A869" s="261">
        <v>1019</v>
      </c>
      <c r="B869" s="267"/>
      <c r="C869" s="261">
        <v>1019</v>
      </c>
      <c r="D869" s="222"/>
    </row>
    <row r="870" spans="1:4" ht="25.5" x14ac:dyDescent="0.2">
      <c r="A870" s="261">
        <v>1020</v>
      </c>
      <c r="B870" s="265" t="s">
        <v>460</v>
      </c>
      <c r="C870" s="261">
        <v>1020</v>
      </c>
      <c r="D870" s="220" t="s">
        <v>460</v>
      </c>
    </row>
    <row r="871" spans="1:4" x14ac:dyDescent="0.2">
      <c r="A871" s="261">
        <v>1021</v>
      </c>
      <c r="B871" s="285"/>
      <c r="C871" s="261">
        <v>1021</v>
      </c>
      <c r="D871" s="240"/>
    </row>
    <row r="872" spans="1:4" x14ac:dyDescent="0.2">
      <c r="A872" s="261">
        <v>1022</v>
      </c>
      <c r="B872" s="265"/>
      <c r="C872" s="261">
        <v>1022</v>
      </c>
      <c r="D872" s="220"/>
    </row>
    <row r="873" spans="1:4" x14ac:dyDescent="0.2">
      <c r="A873" s="261">
        <v>1023</v>
      </c>
      <c r="B873" s="267"/>
      <c r="C873" s="261">
        <v>1023</v>
      </c>
      <c r="D873" s="222"/>
    </row>
    <row r="874" spans="1:4" x14ac:dyDescent="0.2">
      <c r="A874" s="261">
        <v>1024</v>
      </c>
      <c r="B874" s="267"/>
      <c r="C874" s="261">
        <v>1024</v>
      </c>
      <c r="D874" s="222"/>
    </row>
    <row r="875" spans="1:4" x14ac:dyDescent="0.2">
      <c r="A875" s="261">
        <v>1025</v>
      </c>
      <c r="B875" s="267"/>
      <c r="C875" s="261">
        <v>1025</v>
      </c>
      <c r="D875" s="222"/>
    </row>
    <row r="876" spans="1:4" x14ac:dyDescent="0.2">
      <c r="A876" s="261">
        <v>1026</v>
      </c>
      <c r="B876" s="267"/>
      <c r="C876" s="261">
        <v>1026</v>
      </c>
      <c r="D876" s="222"/>
    </row>
    <row r="877" spans="1:4" x14ac:dyDescent="0.2">
      <c r="A877" s="261">
        <v>1027</v>
      </c>
      <c r="B877" s="267"/>
      <c r="C877" s="261">
        <v>1027</v>
      </c>
      <c r="D877" s="222"/>
    </row>
    <row r="878" spans="1:4" x14ac:dyDescent="0.2">
      <c r="A878" s="261">
        <v>1028</v>
      </c>
      <c r="B878" s="267"/>
      <c r="C878" s="261">
        <v>1028</v>
      </c>
      <c r="D878" s="222"/>
    </row>
    <row r="879" spans="1:4" x14ac:dyDescent="0.2">
      <c r="A879" s="261">
        <v>1029</v>
      </c>
      <c r="B879" s="267"/>
      <c r="C879" s="261">
        <v>1029</v>
      </c>
      <c r="D879" s="222"/>
    </row>
    <row r="880" spans="1:4" x14ac:dyDescent="0.2">
      <c r="A880" s="261">
        <v>1030</v>
      </c>
      <c r="B880" s="267"/>
      <c r="C880" s="261">
        <v>1030</v>
      </c>
      <c r="D880" s="222"/>
    </row>
    <row r="881" spans="1:5" ht="89.25" x14ac:dyDescent="0.2">
      <c r="A881" s="261">
        <v>1031</v>
      </c>
      <c r="B881" s="286" t="s">
        <v>507</v>
      </c>
      <c r="C881" s="261">
        <v>1031</v>
      </c>
      <c r="D881" s="316" t="s">
        <v>610</v>
      </c>
      <c r="E881" s="325" t="s">
        <v>574</v>
      </c>
    </row>
    <row r="882" spans="1:5" ht="63.75" x14ac:dyDescent="0.2">
      <c r="A882" s="261">
        <v>1032</v>
      </c>
      <c r="B882" s="286" t="s">
        <v>537</v>
      </c>
      <c r="C882" s="261">
        <v>1032</v>
      </c>
      <c r="D882" s="241" t="s">
        <v>572</v>
      </c>
    </row>
    <row r="883" spans="1:5" ht="102" x14ac:dyDescent="0.2">
      <c r="A883" s="261">
        <v>1033</v>
      </c>
      <c r="B883" s="286" t="s">
        <v>508</v>
      </c>
      <c r="C883" s="261">
        <v>1033</v>
      </c>
      <c r="D883" s="241" t="s">
        <v>508</v>
      </c>
    </row>
    <row r="884" spans="1:5" ht="139.15" customHeight="1" x14ac:dyDescent="0.2">
      <c r="A884" s="261">
        <v>1034</v>
      </c>
      <c r="B884" s="287" t="s">
        <v>538</v>
      </c>
      <c r="C884" s="261">
        <v>1034</v>
      </c>
      <c r="D884" s="335" t="s">
        <v>603</v>
      </c>
    </row>
    <row r="885" spans="1:5" ht="25.5" x14ac:dyDescent="0.2">
      <c r="A885" s="261">
        <v>1035</v>
      </c>
      <c r="B885" s="288" t="s">
        <v>509</v>
      </c>
      <c r="C885" s="261">
        <v>1035</v>
      </c>
      <c r="D885" s="336" t="s">
        <v>573</v>
      </c>
    </row>
    <row r="886" spans="1:5" ht="34.5" x14ac:dyDescent="0.2">
      <c r="A886" s="261">
        <v>1036</v>
      </c>
      <c r="B886" s="266" t="s">
        <v>428</v>
      </c>
      <c r="C886" s="261">
        <v>1036</v>
      </c>
      <c r="D886" s="221" t="s">
        <v>428</v>
      </c>
    </row>
    <row r="887" spans="1:5" ht="15.75" x14ac:dyDescent="0.2">
      <c r="A887" s="261">
        <v>1037</v>
      </c>
      <c r="B887" s="279" t="s">
        <v>441</v>
      </c>
      <c r="C887" s="261">
        <v>1037</v>
      </c>
      <c r="D887" s="234" t="s">
        <v>441</v>
      </c>
    </row>
    <row r="888" spans="1:5" x14ac:dyDescent="0.2">
      <c r="A888" s="261">
        <v>1038</v>
      </c>
      <c r="B888" s="267"/>
      <c r="C888" s="261">
        <v>1038</v>
      </c>
      <c r="D888" s="222"/>
    </row>
    <row r="889" spans="1:5" ht="15.75" x14ac:dyDescent="0.2">
      <c r="A889" s="261">
        <v>1039</v>
      </c>
      <c r="B889" s="279" t="s">
        <v>44</v>
      </c>
      <c r="C889" s="261">
        <v>1039</v>
      </c>
      <c r="D889" s="234" t="s">
        <v>44</v>
      </c>
    </row>
    <row r="890" spans="1:5" x14ac:dyDescent="0.2">
      <c r="A890" s="261">
        <v>1040</v>
      </c>
      <c r="B890" s="267"/>
      <c r="C890" s="261">
        <v>1040</v>
      </c>
      <c r="D890" s="222"/>
    </row>
    <row r="891" spans="1:5" ht="39" x14ac:dyDescent="0.2">
      <c r="A891" s="261">
        <v>1041</v>
      </c>
      <c r="B891" s="280" t="s">
        <v>510</v>
      </c>
      <c r="C891" s="261">
        <v>1041</v>
      </c>
      <c r="D891" s="235" t="s">
        <v>510</v>
      </c>
    </row>
    <row r="892" spans="1:5" ht="43.15" customHeight="1" x14ac:dyDescent="0.2">
      <c r="A892" s="261">
        <v>1042</v>
      </c>
      <c r="B892" s="280" t="s">
        <v>511</v>
      </c>
      <c r="C892" s="261">
        <v>1042</v>
      </c>
      <c r="D892" s="235" t="s">
        <v>511</v>
      </c>
    </row>
    <row r="893" spans="1:5" x14ac:dyDescent="0.2">
      <c r="A893" s="261">
        <v>1043</v>
      </c>
      <c r="B893" s="269" t="s">
        <v>36</v>
      </c>
      <c r="C893" s="261">
        <v>1043</v>
      </c>
      <c r="D893" s="224" t="s">
        <v>36</v>
      </c>
    </row>
    <row r="894" spans="1:5" x14ac:dyDescent="0.2">
      <c r="A894" s="261">
        <v>1044</v>
      </c>
      <c r="B894" s="267"/>
      <c r="C894" s="261">
        <v>1044</v>
      </c>
      <c r="D894" s="222"/>
    </row>
    <row r="895" spans="1:5" ht="29.25" x14ac:dyDescent="0.2">
      <c r="A895" s="261">
        <v>1045</v>
      </c>
      <c r="B895" s="289" t="s">
        <v>512</v>
      </c>
      <c r="C895" s="261">
        <v>1045</v>
      </c>
      <c r="D895" s="242" t="s">
        <v>512</v>
      </c>
    </row>
    <row r="896" spans="1:5" x14ac:dyDescent="0.2">
      <c r="A896" s="261">
        <v>1046</v>
      </c>
      <c r="B896" s="267"/>
      <c r="C896" s="261">
        <v>1046</v>
      </c>
      <c r="D896" s="222"/>
    </row>
    <row r="897" spans="1:5" x14ac:dyDescent="0.2">
      <c r="A897" s="261">
        <v>1047</v>
      </c>
      <c r="B897" s="267"/>
      <c r="C897" s="261">
        <v>1047</v>
      </c>
      <c r="D897" s="222"/>
    </row>
    <row r="898" spans="1:5" x14ac:dyDescent="0.2">
      <c r="A898" s="261">
        <v>1048</v>
      </c>
      <c r="B898" s="276" t="s">
        <v>513</v>
      </c>
      <c r="C898" s="261">
        <v>1048</v>
      </c>
      <c r="D898" s="231" t="s">
        <v>513</v>
      </c>
    </row>
    <row r="899" spans="1:5" x14ac:dyDescent="0.2">
      <c r="A899" s="261">
        <v>1049</v>
      </c>
      <c r="B899" s="269" t="s">
        <v>424</v>
      </c>
      <c r="C899" s="261">
        <v>1049</v>
      </c>
      <c r="D899" s="224" t="s">
        <v>611</v>
      </c>
      <c r="E899" s="325" t="s">
        <v>574</v>
      </c>
    </row>
    <row r="900" spans="1:5" ht="19.5" x14ac:dyDescent="0.2">
      <c r="A900" s="261">
        <v>1050</v>
      </c>
      <c r="B900" s="289" t="s">
        <v>514</v>
      </c>
      <c r="C900" s="261">
        <v>1050</v>
      </c>
      <c r="D900" s="242" t="s">
        <v>514</v>
      </c>
    </row>
    <row r="901" spans="1:5" x14ac:dyDescent="0.2">
      <c r="A901" s="261">
        <v>1051</v>
      </c>
      <c r="B901" s="269" t="s">
        <v>423</v>
      </c>
      <c r="C901" s="261">
        <v>1051</v>
      </c>
      <c r="D901" s="224" t="s">
        <v>423</v>
      </c>
    </row>
    <row r="902" spans="1:5" x14ac:dyDescent="0.2">
      <c r="A902" s="261">
        <v>1052</v>
      </c>
      <c r="B902" s="289" t="s">
        <v>515</v>
      </c>
      <c r="C902" s="261">
        <v>1052</v>
      </c>
      <c r="D902" s="242" t="s">
        <v>585</v>
      </c>
      <c r="E902" s="325" t="s">
        <v>577</v>
      </c>
    </row>
    <row r="903" spans="1:5" x14ac:dyDescent="0.2">
      <c r="A903" s="261">
        <v>1053</v>
      </c>
      <c r="B903" s="267"/>
      <c r="C903" s="261">
        <v>1053</v>
      </c>
      <c r="D903" s="222"/>
    </row>
    <row r="904" spans="1:5" x14ac:dyDescent="0.2">
      <c r="A904" s="261">
        <v>1054</v>
      </c>
      <c r="B904" s="269" t="s">
        <v>461</v>
      </c>
      <c r="C904" s="261">
        <v>1054</v>
      </c>
      <c r="D904" s="224" t="s">
        <v>461</v>
      </c>
    </row>
    <row r="905" spans="1:5" x14ac:dyDescent="0.2">
      <c r="A905" s="261">
        <v>1055</v>
      </c>
      <c r="B905" s="269" t="s">
        <v>438</v>
      </c>
      <c r="C905" s="261">
        <v>1055</v>
      </c>
      <c r="D905" s="224" t="s">
        <v>438</v>
      </c>
    </row>
    <row r="906" spans="1:5" x14ac:dyDescent="0.2">
      <c r="A906" s="261">
        <v>1056</v>
      </c>
      <c r="B906" s="267"/>
      <c r="C906" s="261">
        <v>1056</v>
      </c>
      <c r="D906" s="222"/>
    </row>
    <row r="907" spans="1:5" x14ac:dyDescent="0.2">
      <c r="A907" s="261">
        <v>1057</v>
      </c>
      <c r="B907" s="265"/>
      <c r="C907" s="261">
        <v>1057</v>
      </c>
      <c r="D907" s="220"/>
    </row>
    <row r="908" spans="1:5" x14ac:dyDescent="0.2">
      <c r="A908" s="261">
        <v>1058</v>
      </c>
      <c r="B908" s="267"/>
      <c r="C908" s="261">
        <v>1058</v>
      </c>
      <c r="D908" s="222"/>
    </row>
    <row r="909" spans="1:5" x14ac:dyDescent="0.2">
      <c r="A909" s="261">
        <v>1059</v>
      </c>
      <c r="B909" s="276" t="s">
        <v>516</v>
      </c>
      <c r="C909" s="261">
        <v>1059</v>
      </c>
      <c r="D909" s="307" t="s">
        <v>562</v>
      </c>
    </row>
    <row r="910" spans="1:5" x14ac:dyDescent="0.2">
      <c r="A910" s="261">
        <v>1060</v>
      </c>
      <c r="B910" s="265"/>
      <c r="C910" s="261">
        <v>1060</v>
      </c>
      <c r="D910" s="220"/>
    </row>
    <row r="911" spans="1:5" ht="25.5" x14ac:dyDescent="0.2">
      <c r="A911" s="261">
        <v>1061</v>
      </c>
      <c r="B911" s="276" t="s">
        <v>517</v>
      </c>
      <c r="C911" s="261">
        <v>1061</v>
      </c>
      <c r="D911" s="307" t="s">
        <v>563</v>
      </c>
    </row>
    <row r="912" spans="1:5" x14ac:dyDescent="0.2">
      <c r="A912" s="261">
        <v>1062</v>
      </c>
      <c r="B912" s="267"/>
      <c r="C912" s="261">
        <v>1062</v>
      </c>
      <c r="D912" s="222"/>
    </row>
    <row r="913" spans="1:4" x14ac:dyDescent="0.2">
      <c r="A913" s="261">
        <v>1063</v>
      </c>
      <c r="B913" s="265"/>
      <c r="C913" s="261">
        <v>1063</v>
      </c>
      <c r="D913" s="220"/>
    </row>
    <row r="914" spans="1:4" x14ac:dyDescent="0.2">
      <c r="A914" s="261">
        <v>1064</v>
      </c>
      <c r="B914" s="265"/>
      <c r="C914" s="261">
        <v>1064</v>
      </c>
      <c r="D914" s="220"/>
    </row>
    <row r="915" spans="1:4" x14ac:dyDescent="0.2">
      <c r="A915" s="261">
        <v>1065</v>
      </c>
      <c r="B915" s="265"/>
      <c r="C915" s="261">
        <v>1065</v>
      </c>
      <c r="D915" s="220"/>
    </row>
    <row r="916" spans="1:4" x14ac:dyDescent="0.2">
      <c r="A916" s="261">
        <v>1066</v>
      </c>
      <c r="B916" s="267"/>
      <c r="C916" s="261">
        <v>1066</v>
      </c>
      <c r="D916" s="222"/>
    </row>
    <row r="917" spans="1:4" x14ac:dyDescent="0.2">
      <c r="A917" s="261">
        <v>1067</v>
      </c>
      <c r="B917" s="267"/>
      <c r="C917" s="261">
        <v>1067</v>
      </c>
      <c r="D917" s="222"/>
    </row>
    <row r="918" spans="1:4" x14ac:dyDescent="0.2">
      <c r="A918" s="261">
        <v>1068</v>
      </c>
      <c r="B918" s="267"/>
      <c r="C918" s="261">
        <v>1068</v>
      </c>
      <c r="D918" s="222"/>
    </row>
    <row r="919" spans="1:4" x14ac:dyDescent="0.2">
      <c r="A919" s="261">
        <v>1069</v>
      </c>
      <c r="B919" s="267"/>
      <c r="C919" s="261">
        <v>1069</v>
      </c>
      <c r="D919" s="222"/>
    </row>
    <row r="920" spans="1:4" x14ac:dyDescent="0.2">
      <c r="A920" s="261">
        <v>1070</v>
      </c>
      <c r="B920" s="267"/>
      <c r="C920" s="261">
        <v>1070</v>
      </c>
      <c r="D920" s="222"/>
    </row>
    <row r="921" spans="1:4" x14ac:dyDescent="0.2">
      <c r="A921" s="261">
        <v>1071</v>
      </c>
      <c r="B921" s="267"/>
      <c r="C921" s="261">
        <v>1071</v>
      </c>
      <c r="D921" s="222"/>
    </row>
    <row r="922" spans="1:4" x14ac:dyDescent="0.2">
      <c r="A922" s="261">
        <v>1072</v>
      </c>
      <c r="B922" s="267"/>
      <c r="C922" s="261">
        <v>1072</v>
      </c>
      <c r="D922" s="222"/>
    </row>
    <row r="923" spans="1:4" x14ac:dyDescent="0.2">
      <c r="A923" s="261">
        <v>1073</v>
      </c>
      <c r="B923" s="267"/>
      <c r="C923" s="261">
        <v>1073</v>
      </c>
      <c r="D923" s="222"/>
    </row>
    <row r="924" spans="1:4" x14ac:dyDescent="0.2">
      <c r="A924" s="261">
        <v>1074</v>
      </c>
      <c r="B924" s="265"/>
      <c r="C924" s="261">
        <v>1074</v>
      </c>
      <c r="D924" s="220"/>
    </row>
    <row r="925" spans="1:4" x14ac:dyDescent="0.2">
      <c r="A925" s="261">
        <v>1075</v>
      </c>
      <c r="B925" s="265"/>
      <c r="C925" s="261">
        <v>1075</v>
      </c>
      <c r="D925" s="220"/>
    </row>
    <row r="926" spans="1:4" x14ac:dyDescent="0.2">
      <c r="A926" s="261">
        <v>1076</v>
      </c>
      <c r="B926" s="265"/>
      <c r="C926" s="261">
        <v>1076</v>
      </c>
      <c r="D926" s="220"/>
    </row>
    <row r="927" spans="1:4" x14ac:dyDescent="0.2">
      <c r="A927" s="261">
        <v>1077</v>
      </c>
      <c r="B927" s="265"/>
      <c r="C927" s="261">
        <v>1077</v>
      </c>
      <c r="D927" s="220"/>
    </row>
    <row r="928" spans="1:4" x14ac:dyDescent="0.2">
      <c r="A928" s="261">
        <v>1078</v>
      </c>
      <c r="B928" s="265"/>
      <c r="C928" s="261">
        <v>1078</v>
      </c>
      <c r="D928" s="220"/>
    </row>
    <row r="929" spans="1:4" x14ac:dyDescent="0.2">
      <c r="A929" s="261">
        <v>1079</v>
      </c>
      <c r="B929" s="265"/>
      <c r="C929" s="261">
        <v>1079</v>
      </c>
      <c r="D929" s="220"/>
    </row>
    <row r="930" spans="1:4" x14ac:dyDescent="0.2">
      <c r="A930" s="261">
        <v>1080</v>
      </c>
      <c r="B930" s="265"/>
      <c r="C930" s="261">
        <v>1080</v>
      </c>
      <c r="D930" s="220"/>
    </row>
    <row r="931" spans="1:4" x14ac:dyDescent="0.2">
      <c r="A931" s="261">
        <v>1081</v>
      </c>
      <c r="B931" s="265"/>
      <c r="C931" s="261">
        <v>1081</v>
      </c>
      <c r="D931" s="220"/>
    </row>
    <row r="932" spans="1:4" x14ac:dyDescent="0.2">
      <c r="A932" s="261">
        <v>1082</v>
      </c>
      <c r="B932" s="265"/>
      <c r="C932" s="261">
        <v>1082</v>
      </c>
      <c r="D932" s="220"/>
    </row>
    <row r="933" spans="1:4" x14ac:dyDescent="0.2">
      <c r="A933" s="261">
        <v>1083</v>
      </c>
      <c r="B933" s="265"/>
      <c r="C933" s="261">
        <v>1083</v>
      </c>
      <c r="D933" s="220"/>
    </row>
    <row r="934" spans="1:4" x14ac:dyDescent="0.2">
      <c r="A934" s="261">
        <v>1084</v>
      </c>
      <c r="B934" s="267"/>
      <c r="C934" s="261">
        <v>1084</v>
      </c>
      <c r="D934" s="222"/>
    </row>
    <row r="935" spans="1:4" x14ac:dyDescent="0.2">
      <c r="A935" s="261">
        <v>1085</v>
      </c>
      <c r="B935" s="267"/>
      <c r="C935" s="261">
        <v>1085</v>
      </c>
      <c r="D935" s="222"/>
    </row>
    <row r="936" spans="1:4" x14ac:dyDescent="0.2">
      <c r="A936" s="261">
        <v>1086</v>
      </c>
      <c r="B936" s="267"/>
      <c r="C936" s="261">
        <v>1086</v>
      </c>
      <c r="D936" s="222"/>
    </row>
    <row r="937" spans="1:4" x14ac:dyDescent="0.2">
      <c r="A937" s="261">
        <v>1087</v>
      </c>
      <c r="B937" s="267"/>
      <c r="C937" s="261">
        <v>1087</v>
      </c>
      <c r="D937" s="222"/>
    </row>
    <row r="938" spans="1:4" x14ac:dyDescent="0.2">
      <c r="A938" s="261">
        <v>1088</v>
      </c>
      <c r="B938" s="267"/>
      <c r="C938" s="261">
        <v>1088</v>
      </c>
      <c r="D938" s="222"/>
    </row>
    <row r="939" spans="1:4" x14ac:dyDescent="0.2">
      <c r="A939" s="261">
        <v>1089</v>
      </c>
      <c r="B939" s="267"/>
      <c r="C939" s="261">
        <v>1089</v>
      </c>
      <c r="D939" s="222"/>
    </row>
    <row r="940" spans="1:4" x14ac:dyDescent="0.2">
      <c r="A940" s="261">
        <v>1090</v>
      </c>
      <c r="B940" s="267"/>
      <c r="C940" s="261">
        <v>1090</v>
      </c>
      <c r="D940" s="222"/>
    </row>
    <row r="941" spans="1:4" x14ac:dyDescent="0.2">
      <c r="A941" s="261">
        <v>1091</v>
      </c>
      <c r="B941" s="267"/>
      <c r="C941" s="261">
        <v>1091</v>
      </c>
      <c r="D941" s="222"/>
    </row>
    <row r="942" spans="1:4" x14ac:dyDescent="0.2">
      <c r="A942" s="261">
        <v>1092</v>
      </c>
      <c r="B942" s="267"/>
      <c r="C942" s="261">
        <v>1092</v>
      </c>
      <c r="D942" s="222"/>
    </row>
    <row r="943" spans="1:4" x14ac:dyDescent="0.2">
      <c r="A943" s="261">
        <v>1093</v>
      </c>
      <c r="B943" s="267"/>
      <c r="C943" s="261">
        <v>1093</v>
      </c>
      <c r="D943" s="222"/>
    </row>
    <row r="944" spans="1:4" x14ac:dyDescent="0.2">
      <c r="A944" s="261">
        <v>1094</v>
      </c>
      <c r="B944" s="265"/>
      <c r="C944" s="261">
        <v>1094</v>
      </c>
      <c r="D944" s="220"/>
    </row>
    <row r="945" spans="1:4" x14ac:dyDescent="0.2">
      <c r="A945" s="261">
        <v>1095</v>
      </c>
      <c r="B945" s="265"/>
      <c r="C945" s="261">
        <v>1095</v>
      </c>
      <c r="D945" s="220"/>
    </row>
    <row r="946" spans="1:4" x14ac:dyDescent="0.2">
      <c r="A946" s="261">
        <v>1096</v>
      </c>
      <c r="B946" s="265"/>
      <c r="C946" s="261">
        <v>1096</v>
      </c>
      <c r="D946" s="220"/>
    </row>
    <row r="947" spans="1:4" x14ac:dyDescent="0.2">
      <c r="A947" s="261">
        <v>1097</v>
      </c>
      <c r="B947" s="267"/>
      <c r="C947" s="261">
        <v>1097</v>
      </c>
      <c r="D947" s="222"/>
    </row>
    <row r="948" spans="1:4" x14ac:dyDescent="0.2">
      <c r="A948" s="261">
        <v>1098</v>
      </c>
      <c r="B948" s="267"/>
      <c r="C948" s="261">
        <v>1098</v>
      </c>
      <c r="D948" s="222"/>
    </row>
    <row r="949" spans="1:4" x14ac:dyDescent="0.2">
      <c r="A949" s="261">
        <v>1099</v>
      </c>
      <c r="B949" s="267"/>
      <c r="C949" s="261">
        <v>1099</v>
      </c>
      <c r="D949" s="222"/>
    </row>
    <row r="950" spans="1:4" x14ac:dyDescent="0.2">
      <c r="A950" s="261">
        <v>1100</v>
      </c>
      <c r="B950" s="267"/>
      <c r="C950" s="261">
        <v>1100</v>
      </c>
      <c r="D950" s="222"/>
    </row>
    <row r="951" spans="1:4" x14ac:dyDescent="0.2">
      <c r="A951" s="261">
        <v>1101</v>
      </c>
      <c r="B951" s="265"/>
      <c r="C951" s="261">
        <v>1101</v>
      </c>
      <c r="D951" s="220"/>
    </row>
    <row r="952" spans="1:4" x14ac:dyDescent="0.2">
      <c r="A952" s="261">
        <v>1102</v>
      </c>
      <c r="B952" s="265"/>
      <c r="C952" s="261">
        <v>1102</v>
      </c>
      <c r="D952" s="220"/>
    </row>
    <row r="953" spans="1:4" x14ac:dyDescent="0.2">
      <c r="A953" s="261">
        <v>1103</v>
      </c>
      <c r="B953" s="265"/>
      <c r="C953" s="261">
        <v>1103</v>
      </c>
      <c r="D953" s="220"/>
    </row>
    <row r="954" spans="1:4" x14ac:dyDescent="0.2">
      <c r="A954" s="261">
        <v>1104</v>
      </c>
      <c r="B954" s="265"/>
      <c r="C954" s="261">
        <v>1104</v>
      </c>
      <c r="D954" s="220"/>
    </row>
    <row r="955" spans="1:4" x14ac:dyDescent="0.2">
      <c r="A955" s="261">
        <v>1105</v>
      </c>
      <c r="B955" s="265"/>
      <c r="C955" s="261">
        <v>1105</v>
      </c>
      <c r="D955" s="220"/>
    </row>
    <row r="956" spans="1:4" x14ac:dyDescent="0.2">
      <c r="A956" s="261">
        <v>1106</v>
      </c>
      <c r="B956" s="265"/>
      <c r="C956" s="261">
        <v>1106</v>
      </c>
      <c r="D956" s="220"/>
    </row>
    <row r="957" spans="1:4" x14ac:dyDescent="0.2">
      <c r="A957" s="261">
        <v>1107</v>
      </c>
      <c r="B957" s="265"/>
      <c r="C957" s="261">
        <v>1107</v>
      </c>
      <c r="D957" s="220"/>
    </row>
    <row r="958" spans="1:4" x14ac:dyDescent="0.2">
      <c r="A958" s="261">
        <v>1108</v>
      </c>
      <c r="B958" s="265"/>
      <c r="C958" s="261">
        <v>1108</v>
      </c>
      <c r="D958" s="220"/>
    </row>
    <row r="959" spans="1:4" x14ac:dyDescent="0.2">
      <c r="A959" s="261">
        <v>1109</v>
      </c>
      <c r="B959" s="265"/>
      <c r="C959" s="261">
        <v>1109</v>
      </c>
      <c r="D959" s="220"/>
    </row>
    <row r="960" spans="1:4" x14ac:dyDescent="0.2">
      <c r="A960" s="261">
        <v>1110</v>
      </c>
      <c r="B960" s="265"/>
      <c r="C960" s="261">
        <v>1110</v>
      </c>
      <c r="D960" s="220"/>
    </row>
    <row r="961" spans="1:4" x14ac:dyDescent="0.2">
      <c r="A961" s="261">
        <v>1111</v>
      </c>
      <c r="B961" s="265"/>
      <c r="C961" s="261">
        <v>1111</v>
      </c>
      <c r="D961" s="220"/>
    </row>
    <row r="962" spans="1:4" x14ac:dyDescent="0.2">
      <c r="A962" s="261">
        <v>1112</v>
      </c>
      <c r="B962" s="265"/>
      <c r="C962" s="261">
        <v>1112</v>
      </c>
      <c r="D962" s="220"/>
    </row>
    <row r="963" spans="1:4" x14ac:dyDescent="0.2">
      <c r="A963" s="261">
        <v>1113</v>
      </c>
      <c r="B963" s="265"/>
      <c r="C963" s="261">
        <v>1113</v>
      </c>
      <c r="D963" s="220"/>
    </row>
    <row r="964" spans="1:4" x14ac:dyDescent="0.2">
      <c r="A964" s="261">
        <v>1114</v>
      </c>
      <c r="B964" s="265"/>
      <c r="C964" s="261">
        <v>1114</v>
      </c>
      <c r="D964" s="220"/>
    </row>
    <row r="965" spans="1:4" x14ac:dyDescent="0.2">
      <c r="A965" s="261">
        <v>1115</v>
      </c>
      <c r="B965" s="265"/>
      <c r="C965" s="261">
        <v>1115</v>
      </c>
      <c r="D965" s="220"/>
    </row>
    <row r="966" spans="1:4" x14ac:dyDescent="0.2">
      <c r="A966" s="261">
        <v>1116</v>
      </c>
      <c r="B966" s="265"/>
      <c r="C966" s="261">
        <v>1116</v>
      </c>
      <c r="D966" s="220"/>
    </row>
    <row r="967" spans="1:4" x14ac:dyDescent="0.2">
      <c r="A967" s="261">
        <v>1117</v>
      </c>
      <c r="B967" s="265"/>
      <c r="C967" s="261">
        <v>1117</v>
      </c>
      <c r="D967" s="220"/>
    </row>
    <row r="968" spans="1:4" x14ac:dyDescent="0.2">
      <c r="A968" s="261">
        <v>1118</v>
      </c>
      <c r="B968" s="265"/>
      <c r="C968" s="261">
        <v>1118</v>
      </c>
      <c r="D968" s="220"/>
    </row>
    <row r="969" spans="1:4" x14ac:dyDescent="0.2">
      <c r="A969" s="261">
        <v>1119</v>
      </c>
      <c r="B969" s="265"/>
      <c r="C969" s="261">
        <v>1119</v>
      </c>
      <c r="D969" s="220"/>
    </row>
    <row r="970" spans="1:4" x14ac:dyDescent="0.2">
      <c r="A970" s="261">
        <v>1120</v>
      </c>
      <c r="B970" s="265"/>
      <c r="C970" s="261">
        <v>1120</v>
      </c>
      <c r="D970" s="220"/>
    </row>
    <row r="971" spans="1:4" x14ac:dyDescent="0.2">
      <c r="A971" s="261">
        <v>1121</v>
      </c>
      <c r="B971" s="267"/>
      <c r="C971" s="261">
        <v>1121</v>
      </c>
      <c r="D971" s="222"/>
    </row>
    <row r="972" spans="1:4" x14ac:dyDescent="0.2">
      <c r="A972" s="261">
        <v>1122</v>
      </c>
      <c r="B972" s="267"/>
      <c r="C972" s="261">
        <v>1122</v>
      </c>
      <c r="D972" s="222"/>
    </row>
    <row r="973" spans="1:4" x14ac:dyDescent="0.2">
      <c r="A973" s="261">
        <v>1123</v>
      </c>
      <c r="B973" s="265"/>
      <c r="C973" s="261">
        <v>1123</v>
      </c>
      <c r="D973" s="220"/>
    </row>
    <row r="974" spans="1:4" x14ac:dyDescent="0.2">
      <c r="A974" s="261">
        <v>1124</v>
      </c>
      <c r="B974" s="267"/>
      <c r="C974" s="261">
        <v>1124</v>
      </c>
      <c r="D974" s="222"/>
    </row>
    <row r="975" spans="1:4" x14ac:dyDescent="0.2">
      <c r="A975" s="261">
        <v>1125</v>
      </c>
      <c r="B975" s="267"/>
      <c r="C975" s="261">
        <v>1125</v>
      </c>
      <c r="D975" s="222"/>
    </row>
    <row r="976" spans="1:4" x14ac:dyDescent="0.2">
      <c r="A976" s="261">
        <v>1126</v>
      </c>
      <c r="B976" s="267"/>
      <c r="C976" s="261">
        <v>1126</v>
      </c>
      <c r="D976" s="222"/>
    </row>
    <row r="977" spans="1:4" x14ac:dyDescent="0.2">
      <c r="A977" s="261">
        <v>1127</v>
      </c>
      <c r="B977" s="267"/>
      <c r="C977" s="261">
        <v>1127</v>
      </c>
      <c r="D977" s="222"/>
    </row>
    <row r="978" spans="1:4" x14ac:dyDescent="0.2">
      <c r="A978" s="261">
        <v>1128</v>
      </c>
      <c r="B978" s="267"/>
      <c r="C978" s="261">
        <v>1128</v>
      </c>
      <c r="D978" s="222"/>
    </row>
    <row r="979" spans="1:4" x14ac:dyDescent="0.2">
      <c r="A979" s="261">
        <v>1129</v>
      </c>
      <c r="B979" s="267"/>
      <c r="C979" s="261">
        <v>1129</v>
      </c>
      <c r="D979" s="222"/>
    </row>
    <row r="980" spans="1:4" x14ac:dyDescent="0.2">
      <c r="A980" s="261">
        <v>1130</v>
      </c>
      <c r="B980" s="267"/>
      <c r="C980" s="261">
        <v>1130</v>
      </c>
      <c r="D980" s="222"/>
    </row>
    <row r="981" spans="1:4" x14ac:dyDescent="0.2">
      <c r="A981" s="261">
        <v>1131</v>
      </c>
      <c r="B981" s="267"/>
      <c r="C981" s="261">
        <v>1131</v>
      </c>
      <c r="D981" s="222"/>
    </row>
    <row r="982" spans="1:4" x14ac:dyDescent="0.2">
      <c r="A982" s="261">
        <v>1132</v>
      </c>
      <c r="B982" s="267"/>
      <c r="C982" s="261">
        <v>1132</v>
      </c>
      <c r="D982" s="222"/>
    </row>
    <row r="983" spans="1:4" x14ac:dyDescent="0.2">
      <c r="A983" s="261">
        <v>1133</v>
      </c>
      <c r="B983" s="267"/>
      <c r="C983" s="261">
        <v>1133</v>
      </c>
      <c r="D983" s="222"/>
    </row>
    <row r="984" spans="1:4" x14ac:dyDescent="0.2">
      <c r="A984" s="261">
        <v>1134</v>
      </c>
      <c r="B984" s="265"/>
      <c r="C984" s="261">
        <v>1134</v>
      </c>
      <c r="D984" s="220"/>
    </row>
    <row r="985" spans="1:4" x14ac:dyDescent="0.2">
      <c r="A985" s="261">
        <v>1135</v>
      </c>
      <c r="B985" s="267"/>
      <c r="C985" s="261">
        <v>1135</v>
      </c>
      <c r="D985" s="222"/>
    </row>
    <row r="986" spans="1:4" x14ac:dyDescent="0.2">
      <c r="A986" s="261">
        <v>1136</v>
      </c>
      <c r="B986" s="265"/>
      <c r="C986" s="261">
        <v>1136</v>
      </c>
      <c r="D986" s="220"/>
    </row>
    <row r="987" spans="1:4" x14ac:dyDescent="0.2">
      <c r="A987" s="261">
        <v>1137</v>
      </c>
      <c r="B987" s="265"/>
      <c r="C987" s="261">
        <v>1137</v>
      </c>
      <c r="D987" s="220"/>
    </row>
    <row r="988" spans="1:4" x14ac:dyDescent="0.2">
      <c r="A988" s="261">
        <v>1138</v>
      </c>
      <c r="B988" s="265"/>
      <c r="C988" s="261">
        <v>1138</v>
      </c>
      <c r="D988" s="220"/>
    </row>
    <row r="989" spans="1:4" x14ac:dyDescent="0.2">
      <c r="A989" s="261">
        <v>1139</v>
      </c>
      <c r="B989" s="265"/>
      <c r="C989" s="261">
        <v>1139</v>
      </c>
      <c r="D989" s="220"/>
    </row>
    <row r="990" spans="1:4" x14ac:dyDescent="0.2">
      <c r="A990" s="261">
        <v>1140</v>
      </c>
      <c r="B990" s="265"/>
      <c r="C990" s="261">
        <v>1140</v>
      </c>
      <c r="D990" s="220"/>
    </row>
    <row r="991" spans="1:4" x14ac:dyDescent="0.2">
      <c r="A991" s="261">
        <v>1141</v>
      </c>
      <c r="B991" s="265"/>
      <c r="C991" s="261">
        <v>1141</v>
      </c>
      <c r="D991" s="220"/>
    </row>
    <row r="992" spans="1:4" x14ac:dyDescent="0.2">
      <c r="A992" s="261">
        <v>1142</v>
      </c>
      <c r="B992" s="265"/>
      <c r="C992" s="261">
        <v>1142</v>
      </c>
      <c r="D992" s="220"/>
    </row>
    <row r="993" spans="1:4" x14ac:dyDescent="0.2">
      <c r="A993" s="261">
        <v>1143</v>
      </c>
      <c r="B993" s="265"/>
      <c r="C993" s="261">
        <v>1143</v>
      </c>
      <c r="D993" s="220"/>
    </row>
    <row r="994" spans="1:4" x14ac:dyDescent="0.2">
      <c r="A994" s="261">
        <v>1144</v>
      </c>
      <c r="B994" s="265"/>
      <c r="C994" s="261">
        <v>1144</v>
      </c>
      <c r="D994" s="220"/>
    </row>
    <row r="995" spans="1:4" x14ac:dyDescent="0.2">
      <c r="A995" s="261">
        <v>1145</v>
      </c>
      <c r="B995" s="265"/>
      <c r="C995" s="261">
        <v>1145</v>
      </c>
      <c r="D995" s="220"/>
    </row>
    <row r="996" spans="1:4" x14ac:dyDescent="0.2">
      <c r="A996" s="261">
        <v>1146</v>
      </c>
      <c r="B996" s="265"/>
      <c r="C996" s="261">
        <v>1146</v>
      </c>
      <c r="D996" s="220"/>
    </row>
    <row r="997" spans="1:4" x14ac:dyDescent="0.2">
      <c r="A997" s="261">
        <v>1147</v>
      </c>
      <c r="B997" s="265"/>
      <c r="C997" s="261">
        <v>1147</v>
      </c>
      <c r="D997" s="220"/>
    </row>
    <row r="998" spans="1:4" x14ac:dyDescent="0.2">
      <c r="A998" s="261">
        <v>1148</v>
      </c>
      <c r="B998" s="265"/>
      <c r="C998" s="261">
        <v>1148</v>
      </c>
      <c r="D998" s="220"/>
    </row>
    <row r="999" spans="1:4" x14ac:dyDescent="0.2">
      <c r="A999" s="261">
        <v>1149</v>
      </c>
      <c r="B999" s="265"/>
      <c r="C999" s="261">
        <v>1149</v>
      </c>
      <c r="D999" s="220"/>
    </row>
    <row r="1000" spans="1:4" x14ac:dyDescent="0.2">
      <c r="A1000" s="261">
        <v>1150</v>
      </c>
      <c r="B1000" s="265"/>
      <c r="C1000" s="261">
        <v>1150</v>
      </c>
      <c r="D1000" s="220"/>
    </row>
    <row r="1001" spans="1:4" x14ac:dyDescent="0.2">
      <c r="A1001" s="261">
        <v>1151</v>
      </c>
      <c r="B1001" s="265"/>
      <c r="C1001" s="261">
        <v>1151</v>
      </c>
      <c r="D1001" s="220"/>
    </row>
    <row r="1002" spans="1:4" x14ac:dyDescent="0.2">
      <c r="A1002" s="261">
        <v>1152</v>
      </c>
      <c r="B1002" s="265"/>
      <c r="C1002" s="261">
        <v>1152</v>
      </c>
      <c r="D1002" s="220"/>
    </row>
    <row r="1003" spans="1:4" x14ac:dyDescent="0.2">
      <c r="A1003" s="261">
        <v>1153</v>
      </c>
      <c r="B1003" s="265"/>
      <c r="C1003" s="261">
        <v>1153</v>
      </c>
      <c r="D1003" s="220"/>
    </row>
    <row r="1004" spans="1:4" x14ac:dyDescent="0.2">
      <c r="A1004" s="261">
        <v>1154</v>
      </c>
      <c r="B1004" s="265"/>
      <c r="C1004" s="261">
        <v>1154</v>
      </c>
      <c r="D1004" s="220"/>
    </row>
    <row r="1005" spans="1:4" x14ac:dyDescent="0.2">
      <c r="A1005" s="261">
        <v>1155</v>
      </c>
      <c r="B1005" s="265"/>
      <c r="C1005" s="261">
        <v>1155</v>
      </c>
      <c r="D1005" s="220"/>
    </row>
    <row r="1006" spans="1:4" x14ac:dyDescent="0.2">
      <c r="A1006" s="261">
        <v>1156</v>
      </c>
      <c r="B1006" s="265"/>
      <c r="C1006" s="261">
        <v>1156</v>
      </c>
      <c r="D1006" s="220"/>
    </row>
    <row r="1007" spans="1:4" x14ac:dyDescent="0.2">
      <c r="A1007" s="261">
        <v>1157</v>
      </c>
      <c r="B1007" s="265"/>
      <c r="C1007" s="261">
        <v>1157</v>
      </c>
      <c r="D1007" s="220"/>
    </row>
    <row r="1008" spans="1:4" x14ac:dyDescent="0.2">
      <c r="A1008" s="261">
        <v>1158</v>
      </c>
      <c r="B1008" s="265"/>
      <c r="C1008" s="261">
        <v>1158</v>
      </c>
      <c r="D1008" s="220"/>
    </row>
    <row r="1009" spans="1:5" x14ac:dyDescent="0.2">
      <c r="A1009" s="261">
        <v>1159</v>
      </c>
      <c r="B1009" s="265"/>
      <c r="C1009" s="261">
        <v>1159</v>
      </c>
      <c r="D1009" s="220"/>
    </row>
    <row r="1010" spans="1:5" x14ac:dyDescent="0.2">
      <c r="A1010" s="261">
        <v>1160</v>
      </c>
      <c r="B1010" s="265"/>
      <c r="C1010" s="261">
        <v>1160</v>
      </c>
      <c r="D1010" s="220"/>
    </row>
    <row r="1011" spans="1:5" x14ac:dyDescent="0.2">
      <c r="A1011" s="261">
        <v>1161</v>
      </c>
      <c r="B1011" s="265"/>
      <c r="C1011" s="261">
        <v>1161</v>
      </c>
      <c r="D1011" s="220"/>
    </row>
    <row r="1012" spans="1:5" x14ac:dyDescent="0.2">
      <c r="A1012" s="261">
        <v>1162</v>
      </c>
      <c r="B1012" s="265"/>
      <c r="C1012" s="261">
        <v>1162</v>
      </c>
      <c r="D1012" s="220"/>
    </row>
    <row r="1013" spans="1:5" ht="51" x14ac:dyDescent="0.2">
      <c r="A1013" s="261">
        <v>1163</v>
      </c>
      <c r="B1013" s="269" t="s">
        <v>518</v>
      </c>
      <c r="C1013" s="261">
        <v>1163</v>
      </c>
      <c r="D1013" s="307" t="s">
        <v>586</v>
      </c>
      <c r="E1013" s="325" t="s">
        <v>577</v>
      </c>
    </row>
    <row r="1014" spans="1:5" ht="56.45" customHeight="1" x14ac:dyDescent="0.2">
      <c r="A1014" s="261">
        <v>1164</v>
      </c>
      <c r="B1014" s="290" t="s">
        <v>519</v>
      </c>
      <c r="C1014" s="261">
        <v>1164</v>
      </c>
      <c r="D1014" s="308" t="s">
        <v>587</v>
      </c>
      <c r="E1014" s="325" t="s">
        <v>577</v>
      </c>
    </row>
    <row r="1015" spans="1:5" ht="22.5" x14ac:dyDescent="0.2">
      <c r="A1015" s="261">
        <v>1165</v>
      </c>
      <c r="B1015" s="244" t="s">
        <v>557</v>
      </c>
      <c r="C1015" s="261">
        <v>1165</v>
      </c>
      <c r="D1015" s="244" t="s">
        <v>557</v>
      </c>
    </row>
    <row r="1016" spans="1:5" ht="22.5" x14ac:dyDescent="0.2">
      <c r="A1016" s="261">
        <v>1166</v>
      </c>
      <c r="B1016" s="291" t="s">
        <v>556</v>
      </c>
      <c r="C1016" s="261">
        <v>1166</v>
      </c>
      <c r="D1016" s="291" t="s">
        <v>588</v>
      </c>
      <c r="E1016" s="325" t="s">
        <v>577</v>
      </c>
    </row>
    <row r="1017" spans="1:5" ht="16.149999999999999" customHeight="1" x14ac:dyDescent="0.2">
      <c r="A1017" s="261">
        <v>1167</v>
      </c>
      <c r="B1017" s="291" t="s">
        <v>467</v>
      </c>
      <c r="C1017" s="261">
        <v>1167</v>
      </c>
      <c r="D1017" s="244" t="s">
        <v>467</v>
      </c>
    </row>
    <row r="1018" spans="1:5" ht="28.15" customHeight="1" x14ac:dyDescent="0.2">
      <c r="A1018" s="261">
        <v>1168</v>
      </c>
      <c r="B1018" s="291" t="s">
        <v>468</v>
      </c>
      <c r="C1018" s="261">
        <v>1168</v>
      </c>
      <c r="D1018" s="244" t="s">
        <v>468</v>
      </c>
    </row>
    <row r="1019" spans="1:5" x14ac:dyDescent="0.2">
      <c r="A1019" s="261">
        <v>1169</v>
      </c>
      <c r="B1019" s="291" t="s">
        <v>520</v>
      </c>
      <c r="C1019" s="261">
        <v>1169</v>
      </c>
      <c r="D1019" s="244" t="s">
        <v>520</v>
      </c>
    </row>
    <row r="1020" spans="1:5" x14ac:dyDescent="0.2">
      <c r="A1020" s="261">
        <v>1170</v>
      </c>
      <c r="B1020" s="291" t="s">
        <v>431</v>
      </c>
      <c r="C1020" s="261">
        <v>1170</v>
      </c>
      <c r="D1020" s="244" t="s">
        <v>431</v>
      </c>
    </row>
    <row r="1021" spans="1:5" x14ac:dyDescent="0.2">
      <c r="A1021" s="261">
        <v>1171</v>
      </c>
      <c r="B1021" s="291" t="s">
        <v>430</v>
      </c>
      <c r="C1021" s="261">
        <v>1171</v>
      </c>
      <c r="D1021" s="244" t="s">
        <v>430</v>
      </c>
    </row>
    <row r="1022" spans="1:5" ht="85.15" customHeight="1" x14ac:dyDescent="0.2">
      <c r="A1022" s="261">
        <v>1172</v>
      </c>
      <c r="B1022" s="291" t="s">
        <v>543</v>
      </c>
      <c r="C1022" s="261">
        <v>1172</v>
      </c>
      <c r="D1022" s="244" t="s">
        <v>543</v>
      </c>
    </row>
    <row r="1023" spans="1:5" x14ac:dyDescent="0.2">
      <c r="A1023" s="261">
        <v>1173</v>
      </c>
      <c r="B1023" s="265"/>
      <c r="C1023" s="261">
        <v>1173</v>
      </c>
      <c r="D1023" s="220"/>
    </row>
    <row r="1024" spans="1:5" x14ac:dyDescent="0.2">
      <c r="A1024" s="261">
        <v>1174</v>
      </c>
      <c r="B1024" s="282"/>
      <c r="C1024" s="261">
        <v>1174</v>
      </c>
      <c r="D1024" s="237"/>
    </row>
    <row r="1025" spans="1:4" x14ac:dyDescent="0.2">
      <c r="A1025" s="261">
        <v>1175</v>
      </c>
      <c r="B1025" s="265"/>
      <c r="C1025" s="261">
        <v>1175</v>
      </c>
      <c r="D1025" s="220"/>
    </row>
    <row r="1026" spans="1:4" ht="25.5" x14ac:dyDescent="0.2">
      <c r="A1026" s="261">
        <v>1176</v>
      </c>
      <c r="B1026" s="269" t="s">
        <v>521</v>
      </c>
      <c r="C1026" s="261">
        <v>1176</v>
      </c>
      <c r="D1026" s="224" t="s">
        <v>566</v>
      </c>
    </row>
    <row r="1027" spans="1:4" x14ac:dyDescent="0.2">
      <c r="A1027" s="261">
        <v>1177</v>
      </c>
      <c r="B1027" s="267"/>
      <c r="C1027" s="261">
        <v>1177</v>
      </c>
      <c r="D1027" s="222"/>
    </row>
    <row r="1028" spans="1:4" x14ac:dyDescent="0.2">
      <c r="A1028" s="261">
        <v>1178</v>
      </c>
      <c r="B1028" s="267"/>
      <c r="C1028" s="261">
        <v>1178</v>
      </c>
      <c r="D1028" s="222"/>
    </row>
    <row r="1029" spans="1:4" ht="22.5" x14ac:dyDescent="0.2">
      <c r="A1029" s="261">
        <v>1179</v>
      </c>
      <c r="B1029" s="292" t="s">
        <v>522</v>
      </c>
      <c r="C1029" s="261">
        <v>1179</v>
      </c>
      <c r="D1029" s="304" t="s">
        <v>550</v>
      </c>
    </row>
    <row r="1030" spans="1:4" x14ac:dyDescent="0.2">
      <c r="A1030" s="261">
        <v>1180</v>
      </c>
      <c r="B1030" s="293" t="s">
        <v>437</v>
      </c>
      <c r="C1030" s="261">
        <v>1180</v>
      </c>
      <c r="D1030" s="245" t="s">
        <v>437</v>
      </c>
    </row>
    <row r="1031" spans="1:4" x14ac:dyDescent="0.2">
      <c r="A1031" s="261">
        <v>1181</v>
      </c>
      <c r="B1031" s="293"/>
      <c r="C1031" s="261">
        <v>1181</v>
      </c>
      <c r="D1031" s="245"/>
    </row>
    <row r="1032" spans="1:4" x14ac:dyDescent="0.2">
      <c r="A1032" s="261">
        <v>1182</v>
      </c>
      <c r="B1032" s="294" t="s">
        <v>541</v>
      </c>
      <c r="C1032" s="261">
        <v>1182</v>
      </c>
      <c r="D1032" s="246" t="s">
        <v>541</v>
      </c>
    </row>
    <row r="1033" spans="1:4" x14ac:dyDescent="0.2">
      <c r="A1033" s="261">
        <v>1183</v>
      </c>
      <c r="B1033" s="294" t="s">
        <v>542</v>
      </c>
      <c r="C1033" s="261">
        <v>1183</v>
      </c>
      <c r="D1033" s="246" t="s">
        <v>542</v>
      </c>
    </row>
    <row r="1034" spans="1:4" x14ac:dyDescent="0.2">
      <c r="A1034" s="261">
        <v>1184</v>
      </c>
      <c r="B1034" s="295" t="s">
        <v>436</v>
      </c>
      <c r="C1034" s="261">
        <v>1184</v>
      </c>
      <c r="D1034" s="247" t="s">
        <v>436</v>
      </c>
    </row>
    <row r="1035" spans="1:4" ht="15.75" x14ac:dyDescent="0.2">
      <c r="A1035" s="261">
        <v>1185</v>
      </c>
      <c r="B1035" s="279" t="s">
        <v>435</v>
      </c>
      <c r="C1035" s="261">
        <v>1185</v>
      </c>
      <c r="D1035" s="234" t="s">
        <v>435</v>
      </c>
    </row>
    <row r="1036" spans="1:4" x14ac:dyDescent="0.2">
      <c r="A1036" s="261">
        <v>1186</v>
      </c>
      <c r="B1036" s="296" t="s">
        <v>434</v>
      </c>
      <c r="C1036" s="261">
        <v>1186</v>
      </c>
      <c r="D1036" s="248" t="s">
        <v>434</v>
      </c>
    </row>
    <row r="1037" spans="1:4" x14ac:dyDescent="0.2">
      <c r="A1037" s="261">
        <v>1187</v>
      </c>
      <c r="B1037" s="269" t="s">
        <v>433</v>
      </c>
      <c r="C1037" s="261">
        <v>1187</v>
      </c>
      <c r="D1037" s="224" t="s">
        <v>433</v>
      </c>
    </row>
    <row r="1038" spans="1:4" x14ac:dyDescent="0.2">
      <c r="A1038" s="261">
        <v>1188</v>
      </c>
      <c r="B1038" s="265"/>
      <c r="C1038" s="261">
        <v>1188</v>
      </c>
      <c r="D1038" s="220"/>
    </row>
    <row r="1039" spans="1:4" x14ac:dyDescent="0.2">
      <c r="A1039" s="261">
        <v>1189</v>
      </c>
      <c r="B1039" s="283"/>
      <c r="C1039" s="261">
        <v>1189</v>
      </c>
      <c r="D1039" s="238"/>
    </row>
    <row r="1040" spans="1:4" x14ac:dyDescent="0.2">
      <c r="A1040" s="261">
        <v>1190</v>
      </c>
      <c r="B1040" s="283"/>
      <c r="C1040" s="261">
        <v>1190</v>
      </c>
      <c r="D1040" s="238"/>
    </row>
    <row r="1041" spans="1:5" x14ac:dyDescent="0.2">
      <c r="A1041" s="261">
        <v>1191</v>
      </c>
      <c r="B1041" s="283"/>
      <c r="C1041" s="261">
        <v>1191</v>
      </c>
      <c r="D1041" s="238"/>
    </row>
    <row r="1042" spans="1:5" x14ac:dyDescent="0.2">
      <c r="A1042" s="261">
        <v>1192</v>
      </c>
      <c r="B1042" s="283"/>
      <c r="C1042" s="261">
        <v>1192</v>
      </c>
      <c r="D1042" s="238"/>
    </row>
    <row r="1043" spans="1:5" x14ac:dyDescent="0.2">
      <c r="A1043" s="261">
        <v>1193</v>
      </c>
      <c r="B1043" s="265"/>
      <c r="C1043" s="261">
        <v>1193</v>
      </c>
      <c r="D1043" s="220"/>
    </row>
    <row r="1044" spans="1:5" ht="69.75" x14ac:dyDescent="0.2">
      <c r="A1044" s="261">
        <v>1193</v>
      </c>
      <c r="B1044" s="297" t="s">
        <v>523</v>
      </c>
      <c r="C1044" s="261">
        <v>1193</v>
      </c>
      <c r="D1044" s="249" t="s">
        <v>575</v>
      </c>
      <c r="E1044" s="325" t="s">
        <v>574</v>
      </c>
    </row>
    <row r="1045" spans="1:5" x14ac:dyDescent="0.2">
      <c r="A1045" s="261">
        <v>1194</v>
      </c>
      <c r="B1045" s="265" t="s">
        <v>444</v>
      </c>
      <c r="C1045" s="261">
        <v>1194</v>
      </c>
      <c r="D1045" s="220" t="s">
        <v>444</v>
      </c>
    </row>
    <row r="1046" spans="1:5" x14ac:dyDescent="0.2">
      <c r="A1046" s="261">
        <v>1195</v>
      </c>
      <c r="B1046" s="267" t="s">
        <v>448</v>
      </c>
      <c r="C1046" s="261">
        <v>1195</v>
      </c>
      <c r="D1046" s="222" t="s">
        <v>448</v>
      </c>
    </row>
    <row r="1047" spans="1:5" x14ac:dyDescent="0.2">
      <c r="A1047" s="261">
        <v>1196</v>
      </c>
      <c r="B1047" s="267" t="s">
        <v>516</v>
      </c>
      <c r="C1047" s="261">
        <v>1196</v>
      </c>
      <c r="D1047" s="222" t="s">
        <v>516</v>
      </c>
    </row>
    <row r="1048" spans="1:5" x14ac:dyDescent="0.2">
      <c r="A1048" s="261">
        <v>1197</v>
      </c>
      <c r="B1048" s="276" t="s">
        <v>524</v>
      </c>
      <c r="C1048" s="261">
        <v>1197</v>
      </c>
      <c r="D1048" s="231" t="s">
        <v>524</v>
      </c>
    </row>
    <row r="1049" spans="1:5" x14ac:dyDescent="0.2">
      <c r="A1049" s="261">
        <v>1198</v>
      </c>
      <c r="B1049" s="290" t="s">
        <v>525</v>
      </c>
      <c r="C1049" s="261">
        <v>1198</v>
      </c>
      <c r="D1049" s="243" t="s">
        <v>600</v>
      </c>
      <c r="E1049" s="325" t="s">
        <v>577</v>
      </c>
    </row>
    <row r="1050" spans="1:5" ht="45.75" customHeight="1" x14ac:dyDescent="0.2">
      <c r="A1050" s="261">
        <v>1199</v>
      </c>
      <c r="B1050" s="269" t="s">
        <v>526</v>
      </c>
      <c r="C1050" s="261">
        <v>1199</v>
      </c>
      <c r="D1050" s="224" t="s">
        <v>606</v>
      </c>
      <c r="E1050" s="325" t="s">
        <v>577</v>
      </c>
    </row>
    <row r="1051" spans="1:5" x14ac:dyDescent="0.2">
      <c r="A1051" s="261">
        <v>1200</v>
      </c>
      <c r="B1051" s="267"/>
      <c r="C1051" s="261">
        <v>1200</v>
      </c>
      <c r="D1051" s="222"/>
    </row>
    <row r="1052" spans="1:5" x14ac:dyDescent="0.2">
      <c r="A1052" s="261">
        <v>1201</v>
      </c>
      <c r="B1052" s="267"/>
      <c r="C1052" s="261">
        <v>1201</v>
      </c>
      <c r="D1052" s="222"/>
    </row>
    <row r="1053" spans="1:5" x14ac:dyDescent="0.2">
      <c r="A1053" s="261">
        <v>1202</v>
      </c>
      <c r="B1053" s="267"/>
      <c r="C1053" s="261">
        <v>1202</v>
      </c>
      <c r="D1053" s="222"/>
    </row>
    <row r="1054" spans="1:5" x14ac:dyDescent="0.2">
      <c r="A1054" s="261">
        <v>1203</v>
      </c>
      <c r="B1054" s="267"/>
      <c r="C1054" s="261">
        <v>1203</v>
      </c>
      <c r="D1054" s="222"/>
    </row>
    <row r="1055" spans="1:5" ht="25.5" x14ac:dyDescent="0.2">
      <c r="A1055" s="261">
        <v>1204</v>
      </c>
      <c r="B1055" s="277" t="s">
        <v>527</v>
      </c>
      <c r="C1055" s="261">
        <v>1204</v>
      </c>
      <c r="D1055" s="232" t="s">
        <v>607</v>
      </c>
      <c r="E1055" s="325" t="s">
        <v>577</v>
      </c>
    </row>
    <row r="1056" spans="1:5" x14ac:dyDescent="0.2">
      <c r="A1056" s="261">
        <v>1205</v>
      </c>
      <c r="B1056" s="267"/>
      <c r="C1056" s="261">
        <v>1205</v>
      </c>
      <c r="D1056" s="222"/>
    </row>
    <row r="1057" spans="1:5" x14ac:dyDescent="0.2">
      <c r="A1057" s="261">
        <v>1206</v>
      </c>
      <c r="B1057" s="267"/>
      <c r="C1057" s="261">
        <v>1206</v>
      </c>
      <c r="D1057" s="222"/>
    </row>
    <row r="1058" spans="1:5" x14ac:dyDescent="0.2">
      <c r="A1058" s="261">
        <v>1207</v>
      </c>
      <c r="B1058" s="276" t="s">
        <v>446</v>
      </c>
      <c r="C1058" s="261">
        <v>1207</v>
      </c>
      <c r="D1058" s="231" t="s">
        <v>446</v>
      </c>
    </row>
    <row r="1059" spans="1:5" ht="31.5" x14ac:dyDescent="0.2">
      <c r="A1059" s="261">
        <v>1208</v>
      </c>
      <c r="B1059" s="298" t="s">
        <v>528</v>
      </c>
      <c r="C1059" s="261">
        <v>1208</v>
      </c>
      <c r="D1059" s="250" t="s">
        <v>528</v>
      </c>
    </row>
    <row r="1060" spans="1:5" ht="25.5" x14ac:dyDescent="0.2">
      <c r="A1060" s="261">
        <v>1209</v>
      </c>
      <c r="B1060" s="276" t="s">
        <v>540</v>
      </c>
      <c r="C1060" s="261">
        <v>1209</v>
      </c>
      <c r="D1060" s="231" t="s">
        <v>540</v>
      </c>
    </row>
    <row r="1061" spans="1:5" ht="18" customHeight="1" x14ac:dyDescent="0.2">
      <c r="A1061" s="261">
        <v>1210</v>
      </c>
      <c r="B1061" s="276" t="s">
        <v>529</v>
      </c>
      <c r="C1061" s="261">
        <v>1210</v>
      </c>
      <c r="D1061" s="307" t="s">
        <v>564</v>
      </c>
    </row>
    <row r="1062" spans="1:5" ht="51" x14ac:dyDescent="0.2">
      <c r="A1062" s="261">
        <v>1211</v>
      </c>
      <c r="B1062" s="276" t="s">
        <v>530</v>
      </c>
      <c r="C1062" s="261">
        <v>1211</v>
      </c>
      <c r="D1062" s="307" t="s">
        <v>565</v>
      </c>
    </row>
    <row r="1063" spans="1:5" x14ac:dyDescent="0.2">
      <c r="A1063" s="261">
        <v>1212</v>
      </c>
      <c r="B1063" s="265" t="s">
        <v>445</v>
      </c>
      <c r="C1063" s="261">
        <v>1212</v>
      </c>
      <c r="D1063" s="220" t="s">
        <v>599</v>
      </c>
      <c r="E1063" s="325" t="s">
        <v>577</v>
      </c>
    </row>
    <row r="1064" spans="1:5" ht="15.75" x14ac:dyDescent="0.2">
      <c r="A1064" s="261">
        <v>1213</v>
      </c>
      <c r="B1064" s="279" t="s">
        <v>444</v>
      </c>
      <c r="C1064" s="261">
        <v>1213</v>
      </c>
      <c r="D1064" s="234" t="s">
        <v>444</v>
      </c>
    </row>
    <row r="1065" spans="1:5" ht="108" customHeight="1" x14ac:dyDescent="0.2">
      <c r="A1065" s="261">
        <v>1214</v>
      </c>
      <c r="B1065" s="290" t="s">
        <v>539</v>
      </c>
      <c r="C1065" s="261">
        <v>1214</v>
      </c>
      <c r="D1065" s="313" t="s">
        <v>570</v>
      </c>
    </row>
    <row r="1066" spans="1:5" ht="46.15" customHeight="1" x14ac:dyDescent="0.2">
      <c r="A1066" s="261">
        <v>1215</v>
      </c>
      <c r="B1066" s="299" t="s">
        <v>531</v>
      </c>
      <c r="C1066" s="261">
        <v>1215</v>
      </c>
      <c r="D1066" s="327" t="s">
        <v>601</v>
      </c>
      <c r="E1066" s="325" t="s">
        <v>577</v>
      </c>
    </row>
    <row r="1067" spans="1:5" ht="22.5" x14ac:dyDescent="0.2">
      <c r="A1067" s="261">
        <v>1216</v>
      </c>
      <c r="B1067" s="265"/>
      <c r="C1067" s="261">
        <v>1216</v>
      </c>
      <c r="D1067" s="315" t="s">
        <v>571</v>
      </c>
    </row>
    <row r="1068" spans="1:5" ht="33.75" x14ac:dyDescent="0.2">
      <c r="A1068" s="261">
        <v>1217</v>
      </c>
      <c r="B1068" s="248" t="s">
        <v>551</v>
      </c>
      <c r="C1068" s="261">
        <v>1217</v>
      </c>
      <c r="D1068" s="248" t="s">
        <v>551</v>
      </c>
    </row>
    <row r="1069" spans="1:5" ht="31.9" customHeight="1" x14ac:dyDescent="0.2">
      <c r="A1069" s="261">
        <v>1218</v>
      </c>
      <c r="B1069" s="296" t="s">
        <v>532</v>
      </c>
      <c r="C1069" s="261">
        <v>1218</v>
      </c>
      <c r="D1069" s="248" t="s">
        <v>532</v>
      </c>
    </row>
    <row r="1070" spans="1:5" ht="33.75" x14ac:dyDescent="0.2">
      <c r="A1070" s="261">
        <v>1219</v>
      </c>
      <c r="B1070" s="248" t="s">
        <v>552</v>
      </c>
      <c r="C1070" s="261">
        <v>1219</v>
      </c>
      <c r="D1070" s="248" t="s">
        <v>552</v>
      </c>
    </row>
    <row r="1071" spans="1:5" ht="56.25" x14ac:dyDescent="0.2">
      <c r="A1071" s="261">
        <v>1220</v>
      </c>
      <c r="B1071" s="296" t="s">
        <v>443</v>
      </c>
      <c r="C1071" s="261">
        <v>1220</v>
      </c>
      <c r="D1071" s="248" t="s">
        <v>568</v>
      </c>
    </row>
    <row r="1072" spans="1:5" ht="45" x14ac:dyDescent="0.2">
      <c r="A1072" s="261">
        <v>1221</v>
      </c>
      <c r="B1072" s="248" t="s">
        <v>554</v>
      </c>
      <c r="C1072" s="261">
        <v>1221</v>
      </c>
      <c r="D1072" s="248" t="s">
        <v>567</v>
      </c>
    </row>
    <row r="1073" spans="1:5" ht="45" x14ac:dyDescent="0.2">
      <c r="A1073" s="261">
        <v>1222</v>
      </c>
      <c r="B1073" s="248" t="s">
        <v>553</v>
      </c>
      <c r="C1073" s="261">
        <v>1222</v>
      </c>
      <c r="D1073" s="248" t="s">
        <v>569</v>
      </c>
    </row>
    <row r="1074" spans="1:5" ht="56.25" x14ac:dyDescent="0.2">
      <c r="A1074" s="261">
        <v>1222.2</v>
      </c>
      <c r="B1074" s="248" t="s">
        <v>555</v>
      </c>
      <c r="C1074" s="261">
        <v>1222.2</v>
      </c>
      <c r="D1074" s="248" t="s">
        <v>613</v>
      </c>
      <c r="E1074" s="325" t="s">
        <v>577</v>
      </c>
    </row>
    <row r="1075" spans="1:5" x14ac:dyDescent="0.2">
      <c r="A1075" s="261">
        <v>1223</v>
      </c>
      <c r="B1075" s="276" t="s">
        <v>533</v>
      </c>
      <c r="C1075" s="261">
        <v>1223</v>
      </c>
      <c r="D1075" s="231" t="s">
        <v>533</v>
      </c>
    </row>
    <row r="1076" spans="1:5" x14ac:dyDescent="0.2">
      <c r="A1076" s="261">
        <v>1224</v>
      </c>
      <c r="B1076" s="265"/>
      <c r="C1076" s="261">
        <v>1224</v>
      </c>
      <c r="D1076" s="220"/>
    </row>
    <row r="1077" spans="1:5" x14ac:dyDescent="0.2">
      <c r="A1077" s="261">
        <v>1225</v>
      </c>
      <c r="B1077" s="265"/>
      <c r="C1077" s="261">
        <v>1225</v>
      </c>
      <c r="D1077" s="220"/>
    </row>
    <row r="1078" spans="1:5" x14ac:dyDescent="0.2">
      <c r="A1078" s="261">
        <v>1226</v>
      </c>
      <c r="B1078" s="265" t="s">
        <v>447</v>
      </c>
      <c r="C1078" s="261">
        <v>1226</v>
      </c>
      <c r="D1078" s="220" t="s">
        <v>604</v>
      </c>
      <c r="E1078" s="325" t="s">
        <v>577</v>
      </c>
    </row>
    <row r="1079" spans="1:5" x14ac:dyDescent="0.2">
      <c r="A1079" s="261">
        <v>1227</v>
      </c>
      <c r="B1079" s="263" t="s">
        <v>456</v>
      </c>
      <c r="C1079" s="261">
        <v>1227</v>
      </c>
      <c r="D1079" s="218" t="s">
        <v>456</v>
      </c>
    </row>
    <row r="1080" spans="1:5" ht="67.5" x14ac:dyDescent="0.2">
      <c r="B1080" s="265"/>
      <c r="C1080" s="261">
        <v>1228</v>
      </c>
      <c r="D1080" s="248" t="s">
        <v>612</v>
      </c>
      <c r="E1080" s="325" t="s">
        <v>577</v>
      </c>
    </row>
    <row r="1081" spans="1:5" x14ac:dyDescent="0.2">
      <c r="B1081" s="265"/>
      <c r="D1081" s="220"/>
    </row>
    <row r="1082" spans="1:5" x14ac:dyDescent="0.2">
      <c r="B1082" s="265"/>
      <c r="D1082" s="220"/>
    </row>
    <row r="1083" spans="1:5" s="191" customFormat="1" ht="69" customHeight="1" x14ac:dyDescent="0.2">
      <c r="A1083" s="262"/>
      <c r="B1083" s="300" t="s">
        <v>436</v>
      </c>
      <c r="C1083" s="262"/>
      <c r="D1083" s="251" t="s">
        <v>436</v>
      </c>
      <c r="E1083" s="326"/>
    </row>
  </sheetData>
  <sheetProtection formatCells="0" formatColumns="0" formatRows="0"/>
  <hyperlinks>
    <hyperlink ref="B66" r:id="rId1" xr:uid="{00000000-0004-0000-0500-000001000000}"/>
  </hyperlinks>
  <pageMargins left="0.75" right="0.75" top="0.78740157499999996" bottom="0.78740157499999996" header="0.3" footer="0.3"/>
  <pageSetup paperSize="132" orientation="portrait" r:id="rId2"/>
  <headerFooter>
    <oddHeader>&amp;L&amp;F, &amp;A&amp;R&amp;D, &amp;T</oddHeader>
    <oddFooter>&amp;C&amp;P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indexed="10"/>
    <pageSetUpPr fitToPage="1"/>
  </sheetPr>
  <dimension ref="A1:A435"/>
  <sheetViews>
    <sheetView topLeftCell="A31" zoomScale="115" zoomScaleNormal="115" zoomScalePageLayoutView="115" workbookViewId="0">
      <selection activeCell="I283" sqref="I283"/>
    </sheetView>
  </sheetViews>
  <sheetFormatPr baseColWidth="10" defaultColWidth="11.42578125" defaultRowHeight="12.75" x14ac:dyDescent="0.2"/>
  <cols>
    <col min="1" max="1" width="51.42578125" style="3" customWidth="1"/>
    <col min="2" max="16384" width="11.42578125" style="3"/>
  </cols>
  <sheetData>
    <row r="1" spans="1:1" x14ac:dyDescent="0.2">
      <c r="A1" s="21"/>
    </row>
    <row r="3" spans="1:1" x14ac:dyDescent="0.2">
      <c r="A3" s="18" t="s">
        <v>455</v>
      </c>
    </row>
    <row r="4" spans="1:1" x14ac:dyDescent="0.2">
      <c r="A4" s="22"/>
    </row>
    <row r="5" spans="1:1" x14ac:dyDescent="0.2">
      <c r="A5" s="22" t="str">
        <f>Translations!$D$1079</f>
        <v>not on the list</v>
      </c>
    </row>
    <row r="6" spans="1:1" s="10" customFormat="1" x14ac:dyDescent="0.2"/>
    <row r="7" spans="1:1" s="10" customFormat="1" x14ac:dyDescent="0.2"/>
    <row r="8" spans="1:1" x14ac:dyDescent="0.2">
      <c r="A8" s="21" t="s">
        <v>48</v>
      </c>
    </row>
    <row r="9" spans="1:1" x14ac:dyDescent="0.2">
      <c r="A9" s="22" t="str">
        <f>Translations!$D$373</f>
        <v>Please select</v>
      </c>
    </row>
    <row r="10" spans="1:1" x14ac:dyDescent="0.2">
      <c r="A10" s="79" t="s">
        <v>422</v>
      </c>
    </row>
    <row r="11" spans="1:1" x14ac:dyDescent="0.2">
      <c r="A11" s="22" t="str">
        <f>Translations!$D$374</f>
        <v>Austria</v>
      </c>
    </row>
    <row r="12" spans="1:1" x14ac:dyDescent="0.2">
      <c r="A12" s="22" t="str">
        <f>Translations!$D$375</f>
        <v>Belgium</v>
      </c>
    </row>
    <row r="13" spans="1:1" x14ac:dyDescent="0.2">
      <c r="A13" s="22" t="str">
        <f>Translations!$D$376</f>
        <v>Bulgaria</v>
      </c>
    </row>
    <row r="14" spans="1:1" x14ac:dyDescent="0.2">
      <c r="A14" s="22" t="str">
        <f>Translations!$D$377</f>
        <v>Croatia</v>
      </c>
    </row>
    <row r="15" spans="1:1" x14ac:dyDescent="0.2">
      <c r="A15" s="22" t="str">
        <f>Translations!$D$378</f>
        <v>Cyprus</v>
      </c>
    </row>
    <row r="16" spans="1:1" x14ac:dyDescent="0.2">
      <c r="A16" s="22" t="str">
        <f>Translations!$D$379</f>
        <v>Czech Republic</v>
      </c>
    </row>
    <row r="17" spans="1:1" x14ac:dyDescent="0.2">
      <c r="A17" s="22" t="str">
        <f>Translations!$D$380</f>
        <v>Denmark</v>
      </c>
    </row>
    <row r="18" spans="1:1" x14ac:dyDescent="0.2">
      <c r="A18" s="22" t="str">
        <f>Translations!$D$381</f>
        <v>Estonia</v>
      </c>
    </row>
    <row r="19" spans="1:1" x14ac:dyDescent="0.2">
      <c r="A19" s="22" t="str">
        <f>Translations!$D$382</f>
        <v>Finland</v>
      </c>
    </row>
    <row r="20" spans="1:1" x14ac:dyDescent="0.2">
      <c r="A20" s="22" t="str">
        <f>Translations!$D$383</f>
        <v>France</v>
      </c>
    </row>
    <row r="21" spans="1:1" x14ac:dyDescent="0.2">
      <c r="A21" s="22" t="str">
        <f>Translations!$D$384</f>
        <v>Germany</v>
      </c>
    </row>
    <row r="22" spans="1:1" x14ac:dyDescent="0.2">
      <c r="A22" s="22" t="str">
        <f>Translations!$D$385</f>
        <v>Greece</v>
      </c>
    </row>
    <row r="23" spans="1:1" x14ac:dyDescent="0.2">
      <c r="A23" s="22" t="str">
        <f>Translations!$D$386</f>
        <v>Hungary</v>
      </c>
    </row>
    <row r="24" spans="1:1" x14ac:dyDescent="0.2">
      <c r="A24" s="23" t="str">
        <f>Translations!$D$387</f>
        <v xml:space="preserve">Iceland </v>
      </c>
    </row>
    <row r="25" spans="1:1" x14ac:dyDescent="0.2">
      <c r="A25" s="22" t="str">
        <f>Translations!$D$388</f>
        <v>Ireland</v>
      </c>
    </row>
    <row r="26" spans="1:1" x14ac:dyDescent="0.2">
      <c r="A26" s="22" t="str">
        <f>Translations!$D$389</f>
        <v>Italy</v>
      </c>
    </row>
    <row r="27" spans="1:1" x14ac:dyDescent="0.2">
      <c r="A27" s="22" t="str">
        <f>Translations!$D$390</f>
        <v>Latvia</v>
      </c>
    </row>
    <row r="28" spans="1:1" x14ac:dyDescent="0.2">
      <c r="A28" s="22" t="str">
        <f>Translations!$D$391</f>
        <v>Liechtenstein</v>
      </c>
    </row>
    <row r="29" spans="1:1" x14ac:dyDescent="0.2">
      <c r="A29" s="22" t="str">
        <f>Translations!$D$392</f>
        <v>Lithuania</v>
      </c>
    </row>
    <row r="30" spans="1:1" x14ac:dyDescent="0.2">
      <c r="A30" s="22" t="str">
        <f>Translations!$D$393</f>
        <v>Luxembourg</v>
      </c>
    </row>
    <row r="31" spans="1:1" x14ac:dyDescent="0.2">
      <c r="A31" s="22" t="str">
        <f>Translations!$D$394</f>
        <v>Malta</v>
      </c>
    </row>
    <row r="32" spans="1:1" x14ac:dyDescent="0.2">
      <c r="A32" s="22" t="str">
        <f>Translations!$D$395</f>
        <v>Netherlands</v>
      </c>
    </row>
    <row r="33" spans="1:1" x14ac:dyDescent="0.2">
      <c r="A33" s="23" t="str">
        <f>Translations!$D$396</f>
        <v xml:space="preserve">Norway </v>
      </c>
    </row>
    <row r="34" spans="1:1" x14ac:dyDescent="0.2">
      <c r="A34" s="22" t="str">
        <f>Translations!$D$397</f>
        <v>Poland</v>
      </c>
    </row>
    <row r="35" spans="1:1" x14ac:dyDescent="0.2">
      <c r="A35" s="22" t="str">
        <f>Translations!$D$398</f>
        <v>Portugal</v>
      </c>
    </row>
    <row r="36" spans="1:1" x14ac:dyDescent="0.2">
      <c r="A36" s="22" t="str">
        <f>Translations!$D$399</f>
        <v>Romania</v>
      </c>
    </row>
    <row r="37" spans="1:1" x14ac:dyDescent="0.2">
      <c r="A37" s="22" t="str">
        <f>Translations!$D$400</f>
        <v>Slovakia</v>
      </c>
    </row>
    <row r="38" spans="1:1" x14ac:dyDescent="0.2">
      <c r="A38" s="22" t="str">
        <f>Translations!$D$401</f>
        <v>Slovenia</v>
      </c>
    </row>
    <row r="39" spans="1:1" x14ac:dyDescent="0.2">
      <c r="A39" s="22" t="str">
        <f>Translations!$D$402</f>
        <v>Spain</v>
      </c>
    </row>
    <row r="40" spans="1:1" x14ac:dyDescent="0.2">
      <c r="A40" s="22" t="str">
        <f>Translations!$D$403</f>
        <v>Sweden</v>
      </c>
    </row>
    <row r="41" spans="1:1" x14ac:dyDescent="0.2">
      <c r="A41" s="22" t="str">
        <f>Translations!$D$404</f>
        <v>United Kingdom</v>
      </c>
    </row>
    <row r="44" spans="1:1" x14ac:dyDescent="0.2">
      <c r="A44" s="10" t="s">
        <v>112</v>
      </c>
    </row>
    <row r="45" spans="1:1" x14ac:dyDescent="0.2">
      <c r="A45" s="22" t="str">
        <f>Translations!$D$373</f>
        <v>Please select</v>
      </c>
    </row>
    <row r="46" spans="1:1" x14ac:dyDescent="0.2">
      <c r="A46" s="22"/>
    </row>
    <row r="47" spans="1:1" x14ac:dyDescent="0.2">
      <c r="A47" s="22" t="str">
        <f>Translations!$D$405</f>
        <v>Afghanistan</v>
      </c>
    </row>
    <row r="48" spans="1:1" x14ac:dyDescent="0.2">
      <c r="A48" s="22" t="str">
        <f>Translations!$D$406</f>
        <v>Albania</v>
      </c>
    </row>
    <row r="49" spans="1:1" x14ac:dyDescent="0.2">
      <c r="A49" s="22" t="str">
        <f>Translations!$D$407</f>
        <v>Algeria</v>
      </c>
    </row>
    <row r="50" spans="1:1" x14ac:dyDescent="0.2">
      <c r="A50" s="22" t="str">
        <f>Translations!$D$408</f>
        <v>American Samoa</v>
      </c>
    </row>
    <row r="51" spans="1:1" x14ac:dyDescent="0.2">
      <c r="A51" s="22" t="str">
        <f>Translations!$D$409</f>
        <v>Andorra</v>
      </c>
    </row>
    <row r="52" spans="1:1" x14ac:dyDescent="0.2">
      <c r="A52" s="22" t="str">
        <f>Translations!$D$410</f>
        <v>Angola</v>
      </c>
    </row>
    <row r="53" spans="1:1" x14ac:dyDescent="0.2">
      <c r="A53" s="22" t="str">
        <f>Translations!$D$411</f>
        <v>Anguilla</v>
      </c>
    </row>
    <row r="54" spans="1:1" x14ac:dyDescent="0.2">
      <c r="A54" s="22" t="str">
        <f>Translations!$D$412</f>
        <v>Antigua and Barbuda</v>
      </c>
    </row>
    <row r="55" spans="1:1" x14ac:dyDescent="0.2">
      <c r="A55" s="22" t="str">
        <f>Translations!$D$413</f>
        <v>Argentina</v>
      </c>
    </row>
    <row r="56" spans="1:1" x14ac:dyDescent="0.2">
      <c r="A56" s="22" t="str">
        <f>Translations!$D$414</f>
        <v>Armenia</v>
      </c>
    </row>
    <row r="57" spans="1:1" x14ac:dyDescent="0.2">
      <c r="A57" s="22" t="str">
        <f>Translations!$D$415</f>
        <v>Aruba</v>
      </c>
    </row>
    <row r="58" spans="1:1" x14ac:dyDescent="0.2">
      <c r="A58" s="22" t="str">
        <f>Translations!$D$416</f>
        <v>Australia</v>
      </c>
    </row>
    <row r="59" spans="1:1" x14ac:dyDescent="0.2">
      <c r="A59" s="22" t="str">
        <f>Translations!$D$374</f>
        <v>Austria</v>
      </c>
    </row>
    <row r="60" spans="1:1" x14ac:dyDescent="0.2">
      <c r="A60" s="22" t="str">
        <f>Translations!$D$417</f>
        <v>Azerbaijan</v>
      </c>
    </row>
    <row r="61" spans="1:1" x14ac:dyDescent="0.2">
      <c r="A61" s="22" t="str">
        <f>Translations!$D$418</f>
        <v>Bahamas</v>
      </c>
    </row>
    <row r="62" spans="1:1" x14ac:dyDescent="0.2">
      <c r="A62" s="22" t="str">
        <f>Translations!$D$419</f>
        <v>Bahrain</v>
      </c>
    </row>
    <row r="63" spans="1:1" x14ac:dyDescent="0.2">
      <c r="A63" s="22" t="str">
        <f>Translations!$D$420</f>
        <v>Bangladesh</v>
      </c>
    </row>
    <row r="64" spans="1:1" x14ac:dyDescent="0.2">
      <c r="A64" s="22" t="str">
        <f>Translations!$D$421</f>
        <v>Barbados</v>
      </c>
    </row>
    <row r="65" spans="1:1" x14ac:dyDescent="0.2">
      <c r="A65" s="22" t="str">
        <f>Translations!$D$422</f>
        <v>Belarus</v>
      </c>
    </row>
    <row r="66" spans="1:1" x14ac:dyDescent="0.2">
      <c r="A66" s="22" t="str">
        <f>Translations!$D$375</f>
        <v>Belgium</v>
      </c>
    </row>
    <row r="67" spans="1:1" x14ac:dyDescent="0.2">
      <c r="A67" s="22" t="str">
        <f>Translations!$D$423</f>
        <v>Belize</v>
      </c>
    </row>
    <row r="68" spans="1:1" x14ac:dyDescent="0.2">
      <c r="A68" s="22" t="str">
        <f>Translations!$D$424</f>
        <v>Benin</v>
      </c>
    </row>
    <row r="69" spans="1:1" x14ac:dyDescent="0.2">
      <c r="A69" s="22" t="str">
        <f>Translations!$D$425</f>
        <v>Bermuda</v>
      </c>
    </row>
    <row r="70" spans="1:1" x14ac:dyDescent="0.2">
      <c r="A70" s="22" t="str">
        <f>Translations!$D$426</f>
        <v>Bhutan</v>
      </c>
    </row>
    <row r="71" spans="1:1" x14ac:dyDescent="0.2">
      <c r="A71" s="22" t="str">
        <f>Translations!$D$427</f>
        <v>Bolivia, Plurinational State of</v>
      </c>
    </row>
    <row r="72" spans="1:1" x14ac:dyDescent="0.2">
      <c r="A72" s="22" t="str">
        <f>Translations!$D$428</f>
        <v>Bosnia and Herzegovina</v>
      </c>
    </row>
    <row r="73" spans="1:1" x14ac:dyDescent="0.2">
      <c r="A73" s="22" t="str">
        <f>Translations!$D$429</f>
        <v>Botswana</v>
      </c>
    </row>
    <row r="74" spans="1:1" x14ac:dyDescent="0.2">
      <c r="A74" s="22" t="str">
        <f>Translations!$D$430</f>
        <v>Brazil</v>
      </c>
    </row>
    <row r="75" spans="1:1" x14ac:dyDescent="0.2">
      <c r="A75" s="22" t="str">
        <f>Translations!$D$432</f>
        <v>Brunei Darussalam</v>
      </c>
    </row>
    <row r="76" spans="1:1" x14ac:dyDescent="0.2">
      <c r="A76" s="22" t="str">
        <f>Translations!$D$376</f>
        <v>Bulgaria</v>
      </c>
    </row>
    <row r="77" spans="1:1" x14ac:dyDescent="0.2">
      <c r="A77" s="22" t="str">
        <f>Translations!$D$433</f>
        <v>Burkina Faso</v>
      </c>
    </row>
    <row r="78" spans="1:1" x14ac:dyDescent="0.2">
      <c r="A78" s="22" t="str">
        <f>Translations!$D$434</f>
        <v>Burundi</v>
      </c>
    </row>
    <row r="79" spans="1:1" x14ac:dyDescent="0.2">
      <c r="A79" s="22" t="str">
        <f>Translations!$D$435</f>
        <v>Cambodia</v>
      </c>
    </row>
    <row r="80" spans="1:1" x14ac:dyDescent="0.2">
      <c r="A80" s="22" t="str">
        <f>Translations!$D$436</f>
        <v>Cameroon</v>
      </c>
    </row>
    <row r="81" spans="1:1" x14ac:dyDescent="0.2">
      <c r="A81" s="22" t="str">
        <f>Translations!$D$437</f>
        <v>Canada</v>
      </c>
    </row>
    <row r="82" spans="1:1" x14ac:dyDescent="0.2">
      <c r="A82" s="22" t="str">
        <f>Translations!$D$438</f>
        <v>Cape Verde</v>
      </c>
    </row>
    <row r="83" spans="1:1" x14ac:dyDescent="0.2">
      <c r="A83" s="22" t="str">
        <f>Translations!$D$439</f>
        <v>Cayman Islands</v>
      </c>
    </row>
    <row r="84" spans="1:1" x14ac:dyDescent="0.2">
      <c r="A84" s="22" t="str">
        <f>Translations!$D$440</f>
        <v>Central African Republic</v>
      </c>
    </row>
    <row r="85" spans="1:1" x14ac:dyDescent="0.2">
      <c r="A85" s="22" t="str">
        <f>Translations!$D$441</f>
        <v>Chad</v>
      </c>
    </row>
    <row r="86" spans="1:1" x14ac:dyDescent="0.2">
      <c r="A86" s="22" t="str">
        <f>Translations!$D$442</f>
        <v>Channel Islands</v>
      </c>
    </row>
    <row r="87" spans="1:1" x14ac:dyDescent="0.2">
      <c r="A87" s="22" t="str">
        <f>Translations!$D$443</f>
        <v>Chile</v>
      </c>
    </row>
    <row r="88" spans="1:1" x14ac:dyDescent="0.2">
      <c r="A88" s="22" t="str">
        <f>Translations!$D$444</f>
        <v>China</v>
      </c>
    </row>
    <row r="89" spans="1:1" x14ac:dyDescent="0.2">
      <c r="A89" s="22" t="str">
        <f>Translations!$D$447</f>
        <v>Colombia</v>
      </c>
    </row>
    <row r="90" spans="1:1" x14ac:dyDescent="0.2">
      <c r="A90" s="22" t="str">
        <f>Translations!$D$448</f>
        <v>Comoros</v>
      </c>
    </row>
    <row r="91" spans="1:1" x14ac:dyDescent="0.2">
      <c r="A91" s="22" t="str">
        <f>Translations!$D$449</f>
        <v>Congo</v>
      </c>
    </row>
    <row r="92" spans="1:1" x14ac:dyDescent="0.2">
      <c r="A92" s="22" t="str">
        <f>Translations!$D$455</f>
        <v>Congo, The Democratic Republic of the</v>
      </c>
    </row>
    <row r="93" spans="1:1" x14ac:dyDescent="0.2">
      <c r="A93" s="22" t="str">
        <f>Translations!$D$450</f>
        <v>Cook Islands</v>
      </c>
    </row>
    <row r="94" spans="1:1" x14ac:dyDescent="0.2">
      <c r="A94" s="22" t="str">
        <f>Translations!$D$451</f>
        <v>Costa Rica</v>
      </c>
    </row>
    <row r="95" spans="1:1" x14ac:dyDescent="0.2">
      <c r="A95" s="22" t="str">
        <f>Translations!$D$452</f>
        <v>Côte d'Ivoire</v>
      </c>
    </row>
    <row r="96" spans="1:1" x14ac:dyDescent="0.2">
      <c r="A96" s="22" t="str">
        <f>Translations!$D$377</f>
        <v>Croatia</v>
      </c>
    </row>
    <row r="97" spans="1:1" x14ac:dyDescent="0.2">
      <c r="A97" s="22" t="str">
        <f>Translations!$D$453</f>
        <v>Cuba</v>
      </c>
    </row>
    <row r="98" spans="1:1" ht="15" x14ac:dyDescent="0.2">
      <c r="A98" s="78" t="str">
        <f>Translations!$D$830</f>
        <v>Curaçao</v>
      </c>
    </row>
    <row r="99" spans="1:1" x14ac:dyDescent="0.2">
      <c r="A99" s="22" t="str">
        <f>Translations!$D$378</f>
        <v>Cyprus</v>
      </c>
    </row>
    <row r="100" spans="1:1" x14ac:dyDescent="0.2">
      <c r="A100" s="22" t="str">
        <f>Translations!$D$379</f>
        <v>Czech Republic</v>
      </c>
    </row>
    <row r="101" spans="1:1" x14ac:dyDescent="0.2">
      <c r="A101" s="22" t="str">
        <f>Translations!$D$380</f>
        <v>Denmark</v>
      </c>
    </row>
    <row r="102" spans="1:1" x14ac:dyDescent="0.2">
      <c r="A102" s="22" t="str">
        <f>Translations!$D$456</f>
        <v>Djibouti</v>
      </c>
    </row>
    <row r="103" spans="1:1" x14ac:dyDescent="0.2">
      <c r="A103" s="22" t="str">
        <f>Translations!$D$457</f>
        <v>Dominica</v>
      </c>
    </row>
    <row r="104" spans="1:1" x14ac:dyDescent="0.2">
      <c r="A104" s="22" t="str">
        <f>Translations!$D$458</f>
        <v>Dominican Republic</v>
      </c>
    </row>
    <row r="105" spans="1:1" x14ac:dyDescent="0.2">
      <c r="A105" s="22" t="str">
        <f>Translations!$D$459</f>
        <v>Ecuador</v>
      </c>
    </row>
    <row r="106" spans="1:1" x14ac:dyDescent="0.2">
      <c r="A106" s="22" t="str">
        <f>Translations!$D$460</f>
        <v>Egypt</v>
      </c>
    </row>
    <row r="107" spans="1:1" x14ac:dyDescent="0.2">
      <c r="A107" s="22" t="str">
        <f>Translations!$D$461</f>
        <v>El Salvador</v>
      </c>
    </row>
    <row r="108" spans="1:1" x14ac:dyDescent="0.2">
      <c r="A108" s="22" t="str">
        <f>Translations!$D$462</f>
        <v>Equatorial Guinea</v>
      </c>
    </row>
    <row r="109" spans="1:1" x14ac:dyDescent="0.2">
      <c r="A109" s="22" t="str">
        <f>Translations!$D$463</f>
        <v>Eritrea</v>
      </c>
    </row>
    <row r="110" spans="1:1" x14ac:dyDescent="0.2">
      <c r="A110" s="22" t="str">
        <f>Translations!$D$381</f>
        <v>Estonia</v>
      </c>
    </row>
    <row r="111" spans="1:1" x14ac:dyDescent="0.2">
      <c r="A111" s="22" t="str">
        <f>Translations!$D$464</f>
        <v>Ethiopia</v>
      </c>
    </row>
    <row r="112" spans="1:1" x14ac:dyDescent="0.2">
      <c r="A112" s="22" t="str">
        <f>Translations!$D$466</f>
        <v>Falkland Islands (Malvinas)</v>
      </c>
    </row>
    <row r="113" spans="1:1" x14ac:dyDescent="0.2">
      <c r="A113" s="22" t="str">
        <f>Translations!$D$465</f>
        <v>Faroe Islands</v>
      </c>
    </row>
    <row r="114" spans="1:1" x14ac:dyDescent="0.2">
      <c r="A114" s="22" t="str">
        <f>Translations!$D$467</f>
        <v>Fiji</v>
      </c>
    </row>
    <row r="115" spans="1:1" x14ac:dyDescent="0.2">
      <c r="A115" s="22" t="str">
        <f>Translations!$D$382</f>
        <v>Finland</v>
      </c>
    </row>
    <row r="116" spans="1:1" x14ac:dyDescent="0.2">
      <c r="A116" s="22" t="str">
        <f>Translations!$D$383</f>
        <v>France</v>
      </c>
    </row>
    <row r="117" spans="1:1" x14ac:dyDescent="0.2">
      <c r="A117" s="22" t="str">
        <f>Translations!$D$469</f>
        <v>French Polynesia</v>
      </c>
    </row>
    <row r="118" spans="1:1" x14ac:dyDescent="0.2">
      <c r="A118" s="22" t="str">
        <f>Translations!$D$470</f>
        <v>Gabon</v>
      </c>
    </row>
    <row r="119" spans="1:1" x14ac:dyDescent="0.2">
      <c r="A119" s="22" t="str">
        <f>Translations!$D$471</f>
        <v>Gambia</v>
      </c>
    </row>
    <row r="120" spans="1:1" x14ac:dyDescent="0.2">
      <c r="A120" s="22" t="str">
        <f>Translations!$D$472</f>
        <v>Georgia</v>
      </c>
    </row>
    <row r="121" spans="1:1" x14ac:dyDescent="0.2">
      <c r="A121" s="22" t="str">
        <f>Translations!$D$384</f>
        <v>Germany</v>
      </c>
    </row>
    <row r="122" spans="1:1" x14ac:dyDescent="0.2">
      <c r="A122" s="22" t="str">
        <f>Translations!$D$473</f>
        <v>Ghana</v>
      </c>
    </row>
    <row r="123" spans="1:1" x14ac:dyDescent="0.2">
      <c r="A123" s="22" t="str">
        <f>Translations!$D$474</f>
        <v>Gibraltar</v>
      </c>
    </row>
    <row r="124" spans="1:1" x14ac:dyDescent="0.2">
      <c r="A124" s="22" t="str">
        <f>Translations!$D$385</f>
        <v>Greece</v>
      </c>
    </row>
    <row r="125" spans="1:1" x14ac:dyDescent="0.2">
      <c r="A125" s="22" t="str">
        <f>Translations!$D$475</f>
        <v>Greenland</v>
      </c>
    </row>
    <row r="126" spans="1:1" x14ac:dyDescent="0.2">
      <c r="A126" s="22" t="str">
        <f>Translations!$D$476</f>
        <v>Grenada</v>
      </c>
    </row>
    <row r="127" spans="1:1" x14ac:dyDescent="0.2">
      <c r="A127" s="22" t="str">
        <f>Translations!$D$478</f>
        <v>Guam</v>
      </c>
    </row>
    <row r="128" spans="1:1" x14ac:dyDescent="0.2">
      <c r="A128" s="22" t="str">
        <f>Translations!$D$479</f>
        <v>Guatemala</v>
      </c>
    </row>
    <row r="129" spans="1:1" x14ac:dyDescent="0.2">
      <c r="A129" s="22" t="str">
        <f>Translations!$D$480</f>
        <v>Guernsey</v>
      </c>
    </row>
    <row r="130" spans="1:1" x14ac:dyDescent="0.2">
      <c r="A130" s="22" t="str">
        <f>Translations!$D$481</f>
        <v>Guinea</v>
      </c>
    </row>
    <row r="131" spans="1:1" x14ac:dyDescent="0.2">
      <c r="A131" s="22" t="str">
        <f>Translations!$D$482</f>
        <v>Guinea-Bissau</v>
      </c>
    </row>
    <row r="132" spans="1:1" x14ac:dyDescent="0.2">
      <c r="A132" s="22" t="str">
        <f>Translations!$D$483</f>
        <v>Guyana</v>
      </c>
    </row>
    <row r="133" spans="1:1" x14ac:dyDescent="0.2">
      <c r="A133" s="22" t="str">
        <f>Translations!$D$484</f>
        <v>Haiti</v>
      </c>
    </row>
    <row r="134" spans="1:1" x14ac:dyDescent="0.2">
      <c r="A134" s="22" t="str">
        <f>Translations!$D$485</f>
        <v>Holy See (Vatican City State)</v>
      </c>
    </row>
    <row r="135" spans="1:1" x14ac:dyDescent="0.2">
      <c r="A135" s="22" t="str">
        <f>Translations!$D$486</f>
        <v>Honduras</v>
      </c>
    </row>
    <row r="136" spans="1:1" x14ac:dyDescent="0.2">
      <c r="A136" s="22" t="str">
        <f>Translations!$D$445</f>
        <v>Hong Kong SAR</v>
      </c>
    </row>
    <row r="137" spans="1:1" x14ac:dyDescent="0.2">
      <c r="A137" s="22" t="str">
        <f>Translations!$D$386</f>
        <v>Hungary</v>
      </c>
    </row>
    <row r="138" spans="1:1" x14ac:dyDescent="0.2">
      <c r="A138" s="22" t="str">
        <f>Translations!$D$387</f>
        <v xml:space="preserve">Iceland </v>
      </c>
    </row>
    <row r="139" spans="1:1" x14ac:dyDescent="0.2">
      <c r="A139" s="22" t="str">
        <f>Translations!$D$487</f>
        <v>India</v>
      </c>
    </row>
    <row r="140" spans="1:1" x14ac:dyDescent="0.2">
      <c r="A140" s="22" t="str">
        <f>Translations!$D$488</f>
        <v>Indonesia</v>
      </c>
    </row>
    <row r="141" spans="1:1" x14ac:dyDescent="0.2">
      <c r="A141" s="22" t="str">
        <f>Translations!$D$489</f>
        <v>Iran, Islamic Republic of</v>
      </c>
    </row>
    <row r="142" spans="1:1" x14ac:dyDescent="0.2">
      <c r="A142" s="22" t="str">
        <f>Translations!$D$490</f>
        <v>Iraq</v>
      </c>
    </row>
    <row r="143" spans="1:1" x14ac:dyDescent="0.2">
      <c r="A143" s="22" t="str">
        <f>Translations!$D$388</f>
        <v>Ireland</v>
      </c>
    </row>
    <row r="144" spans="1:1" x14ac:dyDescent="0.2">
      <c r="A144" s="22" t="str">
        <f>Translations!$D$491</f>
        <v>Isle of Man</v>
      </c>
    </row>
    <row r="145" spans="1:1" x14ac:dyDescent="0.2">
      <c r="A145" s="22" t="str">
        <f>Translations!$D$492</f>
        <v>Israel</v>
      </c>
    </row>
    <row r="146" spans="1:1" x14ac:dyDescent="0.2">
      <c r="A146" s="22" t="str">
        <f>Translations!$D$389</f>
        <v>Italy</v>
      </c>
    </row>
    <row r="147" spans="1:1" x14ac:dyDescent="0.2">
      <c r="A147" s="22" t="str">
        <f>Translations!$D$493</f>
        <v>Jamaica</v>
      </c>
    </row>
    <row r="148" spans="1:1" x14ac:dyDescent="0.2">
      <c r="A148" s="22" t="str">
        <f>Translations!$D$494</f>
        <v>Japan</v>
      </c>
    </row>
    <row r="149" spans="1:1" x14ac:dyDescent="0.2">
      <c r="A149" s="22" t="str">
        <f>Translations!$D$495</f>
        <v>Jersey</v>
      </c>
    </row>
    <row r="150" spans="1:1" x14ac:dyDescent="0.2">
      <c r="A150" s="22" t="str">
        <f>Translations!$D$496</f>
        <v>Jordan</v>
      </c>
    </row>
    <row r="151" spans="1:1" x14ac:dyDescent="0.2">
      <c r="A151" s="22" t="str">
        <f>Translations!$D$497</f>
        <v>Kazakhstan</v>
      </c>
    </row>
    <row r="152" spans="1:1" x14ac:dyDescent="0.2">
      <c r="A152" s="22" t="str">
        <f>Translations!$D$498</f>
        <v>Kenya</v>
      </c>
    </row>
    <row r="153" spans="1:1" x14ac:dyDescent="0.2">
      <c r="A153" s="22" t="str">
        <f>Translations!$D$499</f>
        <v>Kiribati</v>
      </c>
    </row>
    <row r="154" spans="1:1" x14ac:dyDescent="0.2">
      <c r="A154" s="22" t="str">
        <f>Translations!$D$454</f>
        <v>Korea, Democratic People's Republic of</v>
      </c>
    </row>
    <row r="155" spans="1:1" x14ac:dyDescent="0.2">
      <c r="A155" s="22" t="str">
        <f>Translations!$D$550</f>
        <v>Korea, Republic of</v>
      </c>
    </row>
    <row r="156" spans="1:1" ht="15" x14ac:dyDescent="0.2">
      <c r="A156" s="78" t="str">
        <f>Translations!$D$831</f>
        <v>Kosovo, United Nations Interim Administration Mission</v>
      </c>
    </row>
    <row r="157" spans="1:1" x14ac:dyDescent="0.2">
      <c r="A157" s="22" t="str">
        <f>Translations!$D$500</f>
        <v>Kuwait</v>
      </c>
    </row>
    <row r="158" spans="1:1" x14ac:dyDescent="0.2">
      <c r="A158" s="22" t="str">
        <f>Translations!$D$501</f>
        <v>Kyrgyzstan</v>
      </c>
    </row>
    <row r="159" spans="1:1" x14ac:dyDescent="0.2">
      <c r="A159" s="22" t="str">
        <f>Translations!$D$502</f>
        <v>Lao People's Democratic Republic</v>
      </c>
    </row>
    <row r="160" spans="1:1" x14ac:dyDescent="0.2">
      <c r="A160" s="22" t="str">
        <f>Translations!$D$390</f>
        <v>Latvia</v>
      </c>
    </row>
    <row r="161" spans="1:1" x14ac:dyDescent="0.2">
      <c r="A161" s="22" t="str">
        <f>Translations!$D$503</f>
        <v>Lebanon</v>
      </c>
    </row>
    <row r="162" spans="1:1" x14ac:dyDescent="0.2">
      <c r="A162" s="22" t="str">
        <f>Translations!$D$504</f>
        <v>Lesotho</v>
      </c>
    </row>
    <row r="163" spans="1:1" x14ac:dyDescent="0.2">
      <c r="A163" s="22" t="str">
        <f>Translations!$D$505</f>
        <v>Liberia</v>
      </c>
    </row>
    <row r="164" spans="1:1" x14ac:dyDescent="0.2">
      <c r="A164" s="22" t="str">
        <f>Translations!$D$506</f>
        <v>Libya</v>
      </c>
    </row>
    <row r="165" spans="1:1" x14ac:dyDescent="0.2">
      <c r="A165" s="22" t="str">
        <f>Translations!$D$391</f>
        <v>Liechtenstein</v>
      </c>
    </row>
    <row r="166" spans="1:1" x14ac:dyDescent="0.2">
      <c r="A166" s="22" t="str">
        <f>Translations!$D$392</f>
        <v>Lithuania</v>
      </c>
    </row>
    <row r="167" spans="1:1" x14ac:dyDescent="0.2">
      <c r="A167" s="22" t="str">
        <f>Translations!$D$393</f>
        <v>Luxembourg</v>
      </c>
    </row>
    <row r="168" spans="1:1" x14ac:dyDescent="0.2">
      <c r="A168" s="22" t="str">
        <f>Translations!$D$446</f>
        <v>Macao SAR</v>
      </c>
    </row>
    <row r="169" spans="1:1" x14ac:dyDescent="0.2">
      <c r="A169" s="22" t="str">
        <f>Translations!$D$583</f>
        <v>Macedonia, The Former Yugoslav Republic of</v>
      </c>
    </row>
    <row r="170" spans="1:1" x14ac:dyDescent="0.2">
      <c r="A170" s="22" t="str">
        <f>Translations!$D$507</f>
        <v>Madagascar</v>
      </c>
    </row>
    <row r="171" spans="1:1" x14ac:dyDescent="0.2">
      <c r="A171" s="22" t="str">
        <f>Translations!$D$508</f>
        <v>Malawi</v>
      </c>
    </row>
    <row r="172" spans="1:1" x14ac:dyDescent="0.2">
      <c r="A172" s="22" t="str">
        <f>Translations!$D$509</f>
        <v>Malaysia</v>
      </c>
    </row>
    <row r="173" spans="1:1" x14ac:dyDescent="0.2">
      <c r="A173" s="22" t="str">
        <f>Translations!$D$510</f>
        <v>Maldives</v>
      </c>
    </row>
    <row r="174" spans="1:1" x14ac:dyDescent="0.2">
      <c r="A174" s="22" t="str">
        <f>Translations!$D$511</f>
        <v>Mali</v>
      </c>
    </row>
    <row r="175" spans="1:1" x14ac:dyDescent="0.2">
      <c r="A175" s="22" t="str">
        <f>Translations!$D$394</f>
        <v>Malta</v>
      </c>
    </row>
    <row r="176" spans="1:1" x14ac:dyDescent="0.2">
      <c r="A176" s="22" t="str">
        <f>Translations!$D$512</f>
        <v>Marshall Islands</v>
      </c>
    </row>
    <row r="177" spans="1:1" x14ac:dyDescent="0.2">
      <c r="A177" s="22" t="str">
        <f>Translations!$D$514</f>
        <v>Mauritania</v>
      </c>
    </row>
    <row r="178" spans="1:1" x14ac:dyDescent="0.2">
      <c r="A178" s="22" t="str">
        <f>Translations!$D$515</f>
        <v>Mauritius</v>
      </c>
    </row>
    <row r="179" spans="1:1" x14ac:dyDescent="0.2">
      <c r="A179" s="22" t="str">
        <f>Translations!$D$516</f>
        <v>Mayotte</v>
      </c>
    </row>
    <row r="180" spans="1:1" x14ac:dyDescent="0.2">
      <c r="A180" s="22" t="str">
        <f>Translations!$D$517</f>
        <v>Mexico</v>
      </c>
    </row>
    <row r="181" spans="1:1" x14ac:dyDescent="0.2">
      <c r="A181" s="22" t="str">
        <f>Translations!$D$518</f>
        <v>Micronesia, Federated States of</v>
      </c>
    </row>
    <row r="182" spans="1:1" x14ac:dyDescent="0.2">
      <c r="A182" s="22" t="str">
        <f>Translations!$D$551</f>
        <v>Moldova, Republic of</v>
      </c>
    </row>
    <row r="183" spans="1:1" x14ac:dyDescent="0.2">
      <c r="A183" s="22" t="str">
        <f>Translations!$D$519</f>
        <v>Monaco</v>
      </c>
    </row>
    <row r="184" spans="1:1" x14ac:dyDescent="0.2">
      <c r="A184" s="22" t="str">
        <f>Translations!$D$520</f>
        <v>Mongolia</v>
      </c>
    </row>
    <row r="185" spans="1:1" x14ac:dyDescent="0.2">
      <c r="A185" s="22" t="str">
        <f>Translations!$D$521</f>
        <v>Montenegro</v>
      </c>
    </row>
    <row r="186" spans="1:1" x14ac:dyDescent="0.2">
      <c r="A186" s="22" t="str">
        <f>Translations!$D$522</f>
        <v>Montserrat</v>
      </c>
    </row>
    <row r="187" spans="1:1" x14ac:dyDescent="0.2">
      <c r="A187" s="22" t="str">
        <f>Translations!$D$523</f>
        <v>Morocco</v>
      </c>
    </row>
    <row r="188" spans="1:1" x14ac:dyDescent="0.2">
      <c r="A188" s="22" t="str">
        <f>Translations!$D$524</f>
        <v>Mozambique</v>
      </c>
    </row>
    <row r="189" spans="1:1" x14ac:dyDescent="0.2">
      <c r="A189" s="22" t="str">
        <f>Translations!$D$525</f>
        <v>Myanmar</v>
      </c>
    </row>
    <row r="190" spans="1:1" x14ac:dyDescent="0.2">
      <c r="A190" s="22" t="str">
        <f>Translations!$D$526</f>
        <v>Namibia</v>
      </c>
    </row>
    <row r="191" spans="1:1" x14ac:dyDescent="0.2">
      <c r="A191" s="22" t="str">
        <f>Translations!$D$527</f>
        <v>Nauru</v>
      </c>
    </row>
    <row r="192" spans="1:1" x14ac:dyDescent="0.2">
      <c r="A192" s="22" t="str">
        <f>Translations!$D$528</f>
        <v>Nepal</v>
      </c>
    </row>
    <row r="193" spans="1:1" x14ac:dyDescent="0.2">
      <c r="A193" s="22" t="str">
        <f>Translations!$D$395</f>
        <v>Netherlands</v>
      </c>
    </row>
    <row r="194" spans="1:1" x14ac:dyDescent="0.2">
      <c r="A194" s="22" t="str">
        <f>Translations!$D$530</f>
        <v>New Caledonia</v>
      </c>
    </row>
    <row r="195" spans="1:1" x14ac:dyDescent="0.2">
      <c r="A195" s="22" t="str">
        <f>Translations!$D$531</f>
        <v>New Zealand</v>
      </c>
    </row>
    <row r="196" spans="1:1" x14ac:dyDescent="0.2">
      <c r="A196" s="22" t="str">
        <f>Translations!$D$532</f>
        <v>Nicaragua</v>
      </c>
    </row>
    <row r="197" spans="1:1" x14ac:dyDescent="0.2">
      <c r="A197" s="22" t="str">
        <f>Translations!$D$533</f>
        <v>Niger</v>
      </c>
    </row>
    <row r="198" spans="1:1" x14ac:dyDescent="0.2">
      <c r="A198" s="22" t="str">
        <f>Translations!$D$534</f>
        <v>Nigeria</v>
      </c>
    </row>
    <row r="199" spans="1:1" x14ac:dyDescent="0.2">
      <c r="A199" s="22" t="str">
        <f>Translations!$D$535</f>
        <v>Niue</v>
      </c>
    </row>
    <row r="200" spans="1:1" x14ac:dyDescent="0.2">
      <c r="A200" s="22" t="str">
        <f>Translations!$D$536</f>
        <v>Norfolk Island</v>
      </c>
    </row>
    <row r="201" spans="1:1" x14ac:dyDescent="0.2">
      <c r="A201" s="22" t="str">
        <f>Translations!$D$537</f>
        <v>Northern Mariana Islands</v>
      </c>
    </row>
    <row r="202" spans="1:1" x14ac:dyDescent="0.2">
      <c r="A202" s="22" t="str">
        <f>Translations!$D$396</f>
        <v xml:space="preserve">Norway </v>
      </c>
    </row>
    <row r="203" spans="1:1" x14ac:dyDescent="0.2">
      <c r="A203" s="22" t="str">
        <f>Translations!$D$539</f>
        <v>Oman</v>
      </c>
    </row>
    <row r="204" spans="1:1" x14ac:dyDescent="0.2">
      <c r="A204" s="22" t="str">
        <f>Translations!$D$540</f>
        <v>Pakistan</v>
      </c>
    </row>
    <row r="205" spans="1:1" x14ac:dyDescent="0.2">
      <c r="A205" s="22" t="str">
        <f>Translations!$D$541</f>
        <v>Palau</v>
      </c>
    </row>
    <row r="206" spans="1:1" x14ac:dyDescent="0.2">
      <c r="A206" s="22" t="str">
        <f>Translations!$D$538</f>
        <v>Palestinian Territory, Occupied</v>
      </c>
    </row>
    <row r="207" spans="1:1" x14ac:dyDescent="0.2">
      <c r="A207" s="22" t="str">
        <f>Translations!$D$542</f>
        <v>Panama</v>
      </c>
    </row>
    <row r="208" spans="1:1" x14ac:dyDescent="0.2">
      <c r="A208" s="22" t="str">
        <f>Translations!$D$543</f>
        <v>Papua New Guinea</v>
      </c>
    </row>
    <row r="209" spans="1:1" x14ac:dyDescent="0.2">
      <c r="A209" s="22" t="str">
        <f>Translations!$D$544</f>
        <v>Paraguay</v>
      </c>
    </row>
    <row r="210" spans="1:1" x14ac:dyDescent="0.2">
      <c r="A210" s="22" t="str">
        <f>Translations!$D$545</f>
        <v>Peru</v>
      </c>
    </row>
    <row r="211" spans="1:1" x14ac:dyDescent="0.2">
      <c r="A211" s="22" t="str">
        <f>Translations!$D$546</f>
        <v>Philippines</v>
      </c>
    </row>
    <row r="212" spans="1:1" x14ac:dyDescent="0.2">
      <c r="A212" s="22" t="str">
        <f>Translations!$D$547</f>
        <v>Pitcairn</v>
      </c>
    </row>
    <row r="213" spans="1:1" x14ac:dyDescent="0.2">
      <c r="A213" s="22" t="str">
        <f>Translations!$D$397</f>
        <v>Poland</v>
      </c>
    </row>
    <row r="214" spans="1:1" x14ac:dyDescent="0.2">
      <c r="A214" s="22" t="str">
        <f>Translations!$D$398</f>
        <v>Portugal</v>
      </c>
    </row>
    <row r="215" spans="1:1" x14ac:dyDescent="0.2">
      <c r="A215" s="22" t="str">
        <f>Translations!$D$548</f>
        <v>Puerto Rico</v>
      </c>
    </row>
    <row r="216" spans="1:1" x14ac:dyDescent="0.2">
      <c r="A216" s="22" t="str">
        <f>Translations!$D$549</f>
        <v>Qatar</v>
      </c>
    </row>
    <row r="217" spans="1:1" x14ac:dyDescent="0.2">
      <c r="A217" s="22" t="str">
        <f>Translations!$D$399</f>
        <v>Romania</v>
      </c>
    </row>
    <row r="218" spans="1:1" x14ac:dyDescent="0.2">
      <c r="A218" s="22" t="str">
        <f>Translations!$D$553</f>
        <v>Russian Federation</v>
      </c>
    </row>
    <row r="219" spans="1:1" x14ac:dyDescent="0.2">
      <c r="A219" s="22" t="str">
        <f>Translations!$D$554</f>
        <v>Rwanda</v>
      </c>
    </row>
    <row r="220" spans="1:1" x14ac:dyDescent="0.2">
      <c r="A220" s="22" t="str">
        <f>Translations!$D$555</f>
        <v>Saint Barthélemy</v>
      </c>
    </row>
    <row r="221" spans="1:1" ht="15" x14ac:dyDescent="0.2">
      <c r="A221" s="78" t="str">
        <f>Translations!$D$832</f>
        <v>Saint Helena, Ascension and Tristan da Cunha</v>
      </c>
    </row>
    <row r="222" spans="1:1" x14ac:dyDescent="0.2">
      <c r="A222" s="22" t="str">
        <f>Translations!$D$557</f>
        <v>Saint Kitts and Nevis</v>
      </c>
    </row>
    <row r="223" spans="1:1" x14ac:dyDescent="0.2">
      <c r="A223" s="22" t="str">
        <f>Translations!$D$558</f>
        <v>Saint Lucia</v>
      </c>
    </row>
    <row r="224" spans="1:1" x14ac:dyDescent="0.2">
      <c r="A224" s="22" t="str">
        <f>Translations!$D$560</f>
        <v>Saint Pierre and Miquelon</v>
      </c>
    </row>
    <row r="225" spans="1:1" x14ac:dyDescent="0.2">
      <c r="A225" s="22" t="str">
        <f>Translations!$D$561</f>
        <v>Saint Vincent and the Grenadines</v>
      </c>
    </row>
    <row r="226" spans="1:1" x14ac:dyDescent="0.2">
      <c r="A226" s="22" t="str">
        <f>Translations!$D$559</f>
        <v>Saint-Martin (French part)</v>
      </c>
    </row>
    <row r="227" spans="1:1" x14ac:dyDescent="0.2">
      <c r="A227" s="22" t="str">
        <f>Translations!$D$562</f>
        <v>Samoa</v>
      </c>
    </row>
    <row r="228" spans="1:1" x14ac:dyDescent="0.2">
      <c r="A228" s="22" t="str">
        <f>Translations!$D$563</f>
        <v>San Marino</v>
      </c>
    </row>
    <row r="229" spans="1:1" x14ac:dyDescent="0.2">
      <c r="A229" s="22" t="str">
        <f>Translations!$D$564</f>
        <v>Sao Tome and Principe</v>
      </c>
    </row>
    <row r="230" spans="1:1" x14ac:dyDescent="0.2">
      <c r="A230" s="22" t="str">
        <f>Translations!$D$565</f>
        <v>Saudi Arabia</v>
      </c>
    </row>
    <row r="231" spans="1:1" x14ac:dyDescent="0.2">
      <c r="A231" s="22" t="str">
        <f>Translations!$D$566</f>
        <v>Senegal</v>
      </c>
    </row>
    <row r="232" spans="1:1" x14ac:dyDescent="0.2">
      <c r="A232" s="22" t="str">
        <f>Translations!$D$567</f>
        <v>Serbia</v>
      </c>
    </row>
    <row r="233" spans="1:1" x14ac:dyDescent="0.2">
      <c r="A233" s="22" t="str">
        <f>Translations!$D$568</f>
        <v>Seychelles</v>
      </c>
    </row>
    <row r="234" spans="1:1" x14ac:dyDescent="0.2">
      <c r="A234" s="22" t="str">
        <f>Translations!$D$569</f>
        <v>Sierra Leone</v>
      </c>
    </row>
    <row r="235" spans="1:1" x14ac:dyDescent="0.2">
      <c r="A235" s="22" t="str">
        <f>Translations!$D$570</f>
        <v>Singapore</v>
      </c>
    </row>
    <row r="236" spans="1:1" ht="15" x14ac:dyDescent="0.2">
      <c r="A236" s="78" t="str">
        <f>Translations!$D$833</f>
        <v>Sint Maarten (Dutch Part)</v>
      </c>
    </row>
    <row r="237" spans="1:1" x14ac:dyDescent="0.2">
      <c r="A237" s="22" t="str">
        <f>Translations!$D$400</f>
        <v>Slovakia</v>
      </c>
    </row>
    <row r="238" spans="1:1" x14ac:dyDescent="0.2">
      <c r="A238" s="22" t="str">
        <f>Translations!$D$401</f>
        <v>Slovenia</v>
      </c>
    </row>
    <row r="239" spans="1:1" x14ac:dyDescent="0.2">
      <c r="A239" s="22" t="str">
        <f>Translations!$D$571</f>
        <v>Solomon Islands</v>
      </c>
    </row>
    <row r="240" spans="1:1" x14ac:dyDescent="0.2">
      <c r="A240" s="22" t="str">
        <f>Translations!$D$572</f>
        <v>Somalia</v>
      </c>
    </row>
    <row r="241" spans="1:1" x14ac:dyDescent="0.2">
      <c r="A241" s="22" t="str">
        <f>Translations!$D$573</f>
        <v>South Africa</v>
      </c>
    </row>
    <row r="242" spans="1:1" ht="15" x14ac:dyDescent="0.2">
      <c r="A242" s="78" t="str">
        <f>Translations!$D$834</f>
        <v>South Georgia and the South Sandwich Islands</v>
      </c>
    </row>
    <row r="243" spans="1:1" ht="15" x14ac:dyDescent="0.2">
      <c r="A243" s="78" t="str">
        <f>Translations!$D$835</f>
        <v>South Sudan</v>
      </c>
    </row>
    <row r="244" spans="1:1" x14ac:dyDescent="0.2">
      <c r="A244" s="22" t="str">
        <f>Translations!$D$402</f>
        <v>Spain</v>
      </c>
    </row>
    <row r="245" spans="1:1" x14ac:dyDescent="0.2">
      <c r="A245" s="22" t="str">
        <f>Translations!$D$574</f>
        <v>Sri Lanka</v>
      </c>
    </row>
    <row r="246" spans="1:1" x14ac:dyDescent="0.2">
      <c r="A246" s="22" t="str">
        <f>Translations!$D$575</f>
        <v>Sudan</v>
      </c>
    </row>
    <row r="247" spans="1:1" x14ac:dyDescent="0.2">
      <c r="A247" s="22" t="str">
        <f>Translations!$D$576</f>
        <v>Suriname</v>
      </c>
    </row>
    <row r="248" spans="1:1" x14ac:dyDescent="0.2">
      <c r="A248" s="22" t="str">
        <f>Translations!$D$577</f>
        <v>Svalbard and Jan Mayen Islands</v>
      </c>
    </row>
    <row r="249" spans="1:1" x14ac:dyDescent="0.2">
      <c r="A249" s="22" t="str">
        <f>Translations!$D$578</f>
        <v>Swaziland</v>
      </c>
    </row>
    <row r="250" spans="1:1" x14ac:dyDescent="0.2">
      <c r="A250" s="22" t="str">
        <f>Translations!$D$403</f>
        <v>Sweden</v>
      </c>
    </row>
    <row r="251" spans="1:1" x14ac:dyDescent="0.2">
      <c r="A251" s="22" t="str">
        <f>Translations!$D$579</f>
        <v>Switzerland</v>
      </c>
    </row>
    <row r="252" spans="1:1" x14ac:dyDescent="0.2">
      <c r="A252" s="22" t="str">
        <f>Translations!$D$580</f>
        <v>Syrian Arab Republic</v>
      </c>
    </row>
    <row r="253" spans="1:1" ht="15" x14ac:dyDescent="0.2">
      <c r="A253" s="78" t="str">
        <f>Translations!$D$836</f>
        <v>Taiwan</v>
      </c>
    </row>
    <row r="254" spans="1:1" x14ac:dyDescent="0.2">
      <c r="A254" s="22" t="str">
        <f>Translations!$D$581</f>
        <v>Tajikistan</v>
      </c>
    </row>
    <row r="255" spans="1:1" x14ac:dyDescent="0.2">
      <c r="A255" s="22" t="str">
        <f>Translations!$D$597</f>
        <v>Tanzania, United Republic of</v>
      </c>
    </row>
    <row r="256" spans="1:1" x14ac:dyDescent="0.2">
      <c r="A256" s="22" t="str">
        <f>Translations!$D$582</f>
        <v>Thailand</v>
      </c>
    </row>
    <row r="257" spans="1:1" x14ac:dyDescent="0.2">
      <c r="A257" s="22" t="str">
        <f>Translations!$D$584</f>
        <v>Timor-Leste</v>
      </c>
    </row>
    <row r="258" spans="1:1" x14ac:dyDescent="0.2">
      <c r="A258" s="22" t="str">
        <f>Translations!$D$585</f>
        <v>Togo</v>
      </c>
    </row>
    <row r="259" spans="1:1" x14ac:dyDescent="0.2">
      <c r="A259" s="22" t="str">
        <f>Translations!$D$586</f>
        <v>Tokelau</v>
      </c>
    </row>
    <row r="260" spans="1:1" x14ac:dyDescent="0.2">
      <c r="A260" s="22" t="str">
        <f>Translations!$D$587</f>
        <v>Tonga</v>
      </c>
    </row>
    <row r="261" spans="1:1" x14ac:dyDescent="0.2">
      <c r="A261" s="22" t="str">
        <f>Translations!$D$588</f>
        <v>Trinidad and Tobago</v>
      </c>
    </row>
    <row r="262" spans="1:1" x14ac:dyDescent="0.2">
      <c r="A262" s="22" t="str">
        <f>Translations!$D$589</f>
        <v>Tunisia</v>
      </c>
    </row>
    <row r="263" spans="1:1" x14ac:dyDescent="0.2">
      <c r="A263" s="22" t="str">
        <f>Translations!$D$590</f>
        <v>Turkey</v>
      </c>
    </row>
    <row r="264" spans="1:1" x14ac:dyDescent="0.2">
      <c r="A264" s="22" t="str">
        <f>Translations!$D$591</f>
        <v>Turkmenistan</v>
      </c>
    </row>
    <row r="265" spans="1:1" x14ac:dyDescent="0.2">
      <c r="A265" s="22" t="str">
        <f>Translations!$D$592</f>
        <v>Turks and Caicos Islands</v>
      </c>
    </row>
    <row r="266" spans="1:1" x14ac:dyDescent="0.2">
      <c r="A266" s="22" t="str">
        <f>Translations!$D$593</f>
        <v>Tuvalu</v>
      </c>
    </row>
    <row r="267" spans="1:1" x14ac:dyDescent="0.2">
      <c r="A267" s="22" t="str">
        <f>Translations!$D$594</f>
        <v>Uganda</v>
      </c>
    </row>
    <row r="268" spans="1:1" x14ac:dyDescent="0.2">
      <c r="A268" s="22" t="str">
        <f>Translations!$D$595</f>
        <v>Ukraine</v>
      </c>
    </row>
    <row r="269" spans="1:1" x14ac:dyDescent="0.2">
      <c r="A269" s="22" t="str">
        <f>Translations!$D$596</f>
        <v>United Arab Emirates</v>
      </c>
    </row>
    <row r="270" spans="1:1" x14ac:dyDescent="0.2">
      <c r="A270" s="22" t="str">
        <f>Translations!$D$404</f>
        <v>United Kingdom</v>
      </c>
    </row>
    <row r="271" spans="1:1" x14ac:dyDescent="0.2">
      <c r="A271" s="22" t="str">
        <f>Translations!$D$598</f>
        <v>United States of America</v>
      </c>
    </row>
    <row r="272" spans="1:1" x14ac:dyDescent="0.2">
      <c r="A272" s="22" t="str">
        <f>Translations!$D$600</f>
        <v>Uruguay</v>
      </c>
    </row>
    <row r="273" spans="1:1" x14ac:dyDescent="0.2">
      <c r="A273" s="22" t="str">
        <f>Translations!$D$601</f>
        <v>Uzbekistan</v>
      </c>
    </row>
    <row r="274" spans="1:1" x14ac:dyDescent="0.2">
      <c r="A274" s="22" t="str">
        <f>Translations!$D$602</f>
        <v>Vanuatu</v>
      </c>
    </row>
    <row r="275" spans="1:1" x14ac:dyDescent="0.2">
      <c r="A275" s="22" t="str">
        <f>Translations!$D$603</f>
        <v>Venezuela, Bolivarian Republic of</v>
      </c>
    </row>
    <row r="276" spans="1:1" x14ac:dyDescent="0.2">
      <c r="A276" s="22" t="str">
        <f>Translations!$D$604</f>
        <v>Viet Nam</v>
      </c>
    </row>
    <row r="277" spans="1:1" x14ac:dyDescent="0.2">
      <c r="A277" s="22" t="str">
        <f>Translations!$D$431</f>
        <v>Virgin Islands, British</v>
      </c>
    </row>
    <row r="278" spans="1:1" x14ac:dyDescent="0.2">
      <c r="A278" s="22" t="str">
        <f>Translations!$D$599</f>
        <v>Virgin Islands, U.S.</v>
      </c>
    </row>
    <row r="279" spans="1:1" x14ac:dyDescent="0.2">
      <c r="A279" s="22" t="str">
        <f>Translations!$D$605</f>
        <v>Wallis and Futuna Islands</v>
      </c>
    </row>
    <row r="280" spans="1:1" x14ac:dyDescent="0.2">
      <c r="A280" s="22" t="str">
        <f>Translations!$D$606</f>
        <v>Western Sahara</v>
      </c>
    </row>
    <row r="281" spans="1:1" x14ac:dyDescent="0.2">
      <c r="A281" s="22" t="str">
        <f>Translations!$D$607</f>
        <v>Yemen</v>
      </c>
    </row>
    <row r="282" spans="1:1" x14ac:dyDescent="0.2">
      <c r="A282" s="22" t="str">
        <f>Translations!$D$608</f>
        <v>Zambia</v>
      </c>
    </row>
    <row r="283" spans="1:1" x14ac:dyDescent="0.2">
      <c r="A283" s="22" t="str">
        <f>Translations!$D$609</f>
        <v>Zimbabwe</v>
      </c>
    </row>
    <row r="286" spans="1:1" x14ac:dyDescent="0.2">
      <c r="A286" s="24" t="s">
        <v>41</v>
      </c>
    </row>
    <row r="287" spans="1:1" x14ac:dyDescent="0.2">
      <c r="A287" s="22" t="str">
        <f>Translations!$D$373</f>
        <v>Please select</v>
      </c>
    </row>
    <row r="288" spans="1:1" x14ac:dyDescent="0.2">
      <c r="A288" s="22"/>
    </row>
    <row r="289" spans="1:1" x14ac:dyDescent="0.2">
      <c r="A289" s="22" t="str">
        <f>Translations!$D$623</f>
        <v>Captain</v>
      </c>
    </row>
    <row r="290" spans="1:1" x14ac:dyDescent="0.2">
      <c r="A290" s="22" t="str">
        <f>Translations!$D$624</f>
        <v>Mr</v>
      </c>
    </row>
    <row r="291" spans="1:1" x14ac:dyDescent="0.2">
      <c r="A291" s="22" t="str">
        <f>Translations!$D$625</f>
        <v>Mrs</v>
      </c>
    </row>
    <row r="292" spans="1:1" x14ac:dyDescent="0.2">
      <c r="A292" s="22" t="str">
        <f>Translations!$D$626</f>
        <v>Ms</v>
      </c>
    </row>
    <row r="293" spans="1:1" x14ac:dyDescent="0.2">
      <c r="A293" s="22" t="str">
        <f>Translations!$D$627</f>
        <v>Miss</v>
      </c>
    </row>
    <row r="294" spans="1:1" x14ac:dyDescent="0.2">
      <c r="A294" s="22" t="str">
        <f>Translations!$D$628</f>
        <v>Dr</v>
      </c>
    </row>
    <row r="297" spans="1:1" x14ac:dyDescent="0.2">
      <c r="A297" s="24" t="s">
        <v>200</v>
      </c>
    </row>
    <row r="298" spans="1:1" x14ac:dyDescent="0.2">
      <c r="A298" s="22" t="str">
        <f>Translations!$D$373</f>
        <v>Please select</v>
      </c>
    </row>
    <row r="299" spans="1:1" x14ac:dyDescent="0.2">
      <c r="A299" s="22" t="b">
        <v>1</v>
      </c>
    </row>
    <row r="300" spans="1:1" x14ac:dyDescent="0.2">
      <c r="A300" s="22" t="b">
        <v>0</v>
      </c>
    </row>
    <row r="302" spans="1:1" x14ac:dyDescent="0.2">
      <c r="A302" s="24" t="s">
        <v>439</v>
      </c>
    </row>
    <row r="303" spans="1:1" x14ac:dyDescent="0.2">
      <c r="A303" s="22" t="b">
        <v>1</v>
      </c>
    </row>
    <row r="304" spans="1:1" x14ac:dyDescent="0.2">
      <c r="A304" s="22" t="b">
        <v>0</v>
      </c>
    </row>
    <row r="307" spans="1:1" x14ac:dyDescent="0.2">
      <c r="A307" s="21" t="s">
        <v>33</v>
      </c>
    </row>
    <row r="308" spans="1:1" x14ac:dyDescent="0.2">
      <c r="A308" s="22"/>
    </row>
    <row r="309" spans="1:1" x14ac:dyDescent="0.2">
      <c r="A309" s="22" t="str">
        <f>Translations!$D$643</f>
        <v>n.a.</v>
      </c>
    </row>
    <row r="312" spans="1:1" x14ac:dyDescent="0.2">
      <c r="A312" s="21" t="s">
        <v>471</v>
      </c>
    </row>
    <row r="313" spans="1:1" x14ac:dyDescent="0.2">
      <c r="A313" s="25" t="b">
        <v>1</v>
      </c>
    </row>
    <row r="314" spans="1:1" x14ac:dyDescent="0.2">
      <c r="A314" s="25" t="b">
        <v>0</v>
      </c>
    </row>
    <row r="315" spans="1:1" x14ac:dyDescent="0.2">
      <c r="A315" s="25">
        <v>1</v>
      </c>
    </row>
    <row r="316" spans="1:1" x14ac:dyDescent="0.2">
      <c r="A316" s="25">
        <v>0</v>
      </c>
    </row>
    <row r="319" spans="1:1" x14ac:dyDescent="0.2">
      <c r="A319" s="21" t="s">
        <v>49</v>
      </c>
    </row>
    <row r="320" spans="1:1" x14ac:dyDescent="0.2">
      <c r="A320" s="22" t="str">
        <f>Translations!$D$373</f>
        <v>Please select</v>
      </c>
    </row>
    <row r="321" spans="1:1" x14ac:dyDescent="0.2">
      <c r="A321" s="22"/>
    </row>
    <row r="322" spans="1:1" x14ac:dyDescent="0.2">
      <c r="A322" s="22" t="str">
        <f>Translations!$D$678</f>
        <v>Afghanistan - Ministry of Transport and Civil Aviation</v>
      </c>
    </row>
    <row r="323" spans="1:1" x14ac:dyDescent="0.2">
      <c r="A323" s="22" t="str">
        <f>Translations!$D$679</f>
        <v>Algeria - Établissement Nationale de la Navigation Aérienne (ENNA)</v>
      </c>
    </row>
    <row r="324" spans="1:1" x14ac:dyDescent="0.2">
      <c r="A324" s="22" t="str">
        <f>Translations!$D$680</f>
        <v>Angola - Instituto Nacional da Aviação Civil</v>
      </c>
    </row>
    <row r="325" spans="1:1" x14ac:dyDescent="0.2">
      <c r="A325" s="22" t="str">
        <f>Translations!$D$681</f>
        <v>Argentina - Comando de Regiones Aéreas</v>
      </c>
    </row>
    <row r="326" spans="1:1" x14ac:dyDescent="0.2">
      <c r="A326" s="22" t="str">
        <f>Translations!$D$682</f>
        <v>Armenia - General Department of Civil Aviation</v>
      </c>
    </row>
    <row r="327" spans="1:1" x14ac:dyDescent="0.2">
      <c r="A327" s="22" t="str">
        <f>Translations!$D$683</f>
        <v>Australia - Civil Aviation Safety Authority</v>
      </c>
    </row>
    <row r="328" spans="1:1" x14ac:dyDescent="0.2">
      <c r="A328" s="22" t="str">
        <f>Translations!$D$684</f>
        <v>Austria - Ministry of Transport, Innovation and Technology</v>
      </c>
    </row>
    <row r="329" spans="1:1" x14ac:dyDescent="0.2">
      <c r="A329" s="22" t="str">
        <f>Translations!$D$685</f>
        <v>Bahrain - Civil Aviation Affairs</v>
      </c>
    </row>
    <row r="330" spans="1:1" x14ac:dyDescent="0.2">
      <c r="A330" s="22" t="str">
        <f>Translations!$D$686</f>
        <v>Belgium - Service public fédéral Mobilité et Transports</v>
      </c>
    </row>
    <row r="331" spans="1:1" x14ac:dyDescent="0.2">
      <c r="A331" s="22" t="str">
        <f>Translations!$D$687</f>
        <v>Bermuda - Bermuda Department of Civil Aviation (DCA)</v>
      </c>
    </row>
    <row r="332" spans="1:1" x14ac:dyDescent="0.2">
      <c r="A332" s="22" t="str">
        <f>Translations!$D$688</f>
        <v>Bolivia - Dirección General de Aeronáutica Civil</v>
      </c>
    </row>
    <row r="333" spans="1:1" x14ac:dyDescent="0.2">
      <c r="A333" s="22" t="str">
        <f>Translations!$D$689</f>
        <v>Bosnia and Herzegovina - Department of Civil Aviation</v>
      </c>
    </row>
    <row r="334" spans="1:1" x14ac:dyDescent="0.2">
      <c r="A334" s="22" t="str">
        <f>Translations!$D$690</f>
        <v>Botswana - Ministry of Works &amp; Transport — Department of Civil Aviation</v>
      </c>
    </row>
    <row r="335" spans="1:1" x14ac:dyDescent="0.2">
      <c r="A335" s="22" t="str">
        <f>Translations!$D$691</f>
        <v>Brazil - Agência Nacional de Aviação Civil (ANAC)</v>
      </c>
    </row>
    <row r="336" spans="1:1" x14ac:dyDescent="0.2">
      <c r="A336" s="22" t="str">
        <f>Translations!$D$692</f>
        <v>Brunei Darussalam - Department of Civil Aviation</v>
      </c>
    </row>
    <row r="337" spans="1:1" x14ac:dyDescent="0.2">
      <c r="A337" s="22" t="str">
        <f>Translations!$D$693</f>
        <v>Bulgaria - Civil Aviation Administration</v>
      </c>
    </row>
    <row r="338" spans="1:1" x14ac:dyDescent="0.2">
      <c r="A338" s="22" t="str">
        <f>Translations!$D$694</f>
        <v>Cambodia - Ministry of Public Works and Transport</v>
      </c>
    </row>
    <row r="339" spans="1:1" x14ac:dyDescent="0.2">
      <c r="A339" s="22" t="str">
        <f>Translations!$D$695</f>
        <v>Canada - Canadian Transportation Agency</v>
      </c>
    </row>
    <row r="340" spans="1:1" x14ac:dyDescent="0.2">
      <c r="A340" s="22" t="str">
        <f>Translations!$D$696</f>
        <v>Cape Verde - Agência de Aviação Civil (AAC)</v>
      </c>
    </row>
    <row r="341" spans="1:1" x14ac:dyDescent="0.2">
      <c r="A341" s="22" t="str">
        <f>Translations!$D$697</f>
        <v>Cayman - Civil Aviation Authority (CAA) of the Cayman Islands</v>
      </c>
    </row>
    <row r="342" spans="1:1" x14ac:dyDescent="0.2">
      <c r="A342" s="22" t="str">
        <f>Translations!$D$698</f>
        <v>Chile - Dirección General de Aeronáutica Civil</v>
      </c>
    </row>
    <row r="343" spans="1:1" x14ac:dyDescent="0.2">
      <c r="A343" s="22" t="str">
        <f>Translations!$D$699</f>
        <v>China - Air Traffic Management Bureau (ATMB), General Administration of Civil Aviation of China</v>
      </c>
    </row>
    <row r="344" spans="1:1" x14ac:dyDescent="0.2">
      <c r="A344" s="22" t="str">
        <f>Translations!$D$700</f>
        <v>Colombia - República de Colombia Aeronáutica Civil</v>
      </c>
    </row>
    <row r="345" spans="1:1" x14ac:dyDescent="0.2">
      <c r="A345" s="22" t="str">
        <f>Translations!$D$701</f>
        <v>Costa Rica - Dirección General de Aviación Civil</v>
      </c>
    </row>
    <row r="346" spans="1:1" x14ac:dyDescent="0.2">
      <c r="A346" s="22" t="str">
        <f>Translations!$D$702</f>
        <v>Croatia - Civil Aviation Authority</v>
      </c>
    </row>
    <row r="347" spans="1:1" x14ac:dyDescent="0.2">
      <c r="A347" s="22" t="str">
        <f>Translations!$D$703</f>
        <v>Cuba - Instituto de Aeronáutica Civil de Cuba</v>
      </c>
    </row>
    <row r="348" spans="1:1" x14ac:dyDescent="0.2">
      <c r="A348" s="22" t="str">
        <f>Translations!$D$704</f>
        <v>Cyprus - Department of Civil Aviation of Cyprus</v>
      </c>
    </row>
    <row r="349" spans="1:1" x14ac:dyDescent="0.2">
      <c r="A349" s="22" t="str">
        <f>Translations!$D$705</f>
        <v>Czech Republic - Civil Aviation Authority</v>
      </c>
    </row>
    <row r="350" spans="1:1" x14ac:dyDescent="0.2">
      <c r="A350" s="22" t="str">
        <f>Translations!$D$706</f>
        <v>Denmark - Civil Aviation Administration</v>
      </c>
    </row>
    <row r="351" spans="1:1" x14ac:dyDescent="0.2">
      <c r="A351" s="22" t="str">
        <f>Translations!$D$707</f>
        <v>Dominican Republic - Instituto Dominicano de Aviación Civil</v>
      </c>
    </row>
    <row r="352" spans="1:1" x14ac:dyDescent="0.2">
      <c r="A352" s="22" t="str">
        <f>Translations!$D$708</f>
        <v>Ecuador - Dirección General de Aviación Civil del Ecuador</v>
      </c>
    </row>
    <row r="353" spans="1:1" x14ac:dyDescent="0.2">
      <c r="A353" s="22" t="str">
        <f>Translations!$D$709</f>
        <v>Egypt - Ministry of Civil Aviation</v>
      </c>
    </row>
    <row r="354" spans="1:1" x14ac:dyDescent="0.2">
      <c r="A354" s="22" t="str">
        <f>Translations!$D$710</f>
        <v>El Salvador - Autoridad de Aviación Civil – El Salvador</v>
      </c>
    </row>
    <row r="355" spans="1:1" x14ac:dyDescent="0.2">
      <c r="A355" s="22" t="str">
        <f>Translations!$D$711</f>
        <v>Estonia - Estonian Civil Aviation Administration</v>
      </c>
    </row>
    <row r="356" spans="1:1" x14ac:dyDescent="0.2">
      <c r="A356" s="22" t="str">
        <f>Translations!$D$712</f>
        <v>Fiji - Civil Aviation Authority</v>
      </c>
    </row>
    <row r="357" spans="1:1" x14ac:dyDescent="0.2">
      <c r="A357" s="22" t="str">
        <f>Translations!$D$713</f>
        <v>Finland - Civil Aviation Authority</v>
      </c>
    </row>
    <row r="358" spans="1:1" x14ac:dyDescent="0.2">
      <c r="A358" s="22" t="str">
        <f>Translations!$D$714</f>
        <v>France - Direction Générale de I' Aviation Civile (DGAC)</v>
      </c>
    </row>
    <row r="359" spans="1:1" x14ac:dyDescent="0.2">
      <c r="A359" s="22" t="str">
        <f>Translations!$D$715</f>
        <v>Gambia - Gambia Civil Aviation Authority</v>
      </c>
    </row>
    <row r="360" spans="1:1" x14ac:dyDescent="0.2">
      <c r="A360" s="22" t="str">
        <f>Translations!$D$716</f>
        <v>Germany - Air Navigation Services</v>
      </c>
    </row>
    <row r="361" spans="1:1" x14ac:dyDescent="0.2">
      <c r="A361" s="22" t="str">
        <f>Translations!$D$717</f>
        <v>Ghana - Ghana Civil Aviation Authority</v>
      </c>
    </row>
    <row r="362" spans="1:1" x14ac:dyDescent="0.2">
      <c r="A362" s="22" t="str">
        <f>Translations!$D$718</f>
        <v>Greece - Hellenic Civil Aviation Authority</v>
      </c>
    </row>
    <row r="363" spans="1:1" x14ac:dyDescent="0.2">
      <c r="A363" s="22" t="str">
        <f>Translations!$D$719</f>
        <v>Hungary - Directorate for Air Transport</v>
      </c>
    </row>
    <row r="364" spans="1:1" x14ac:dyDescent="0.2">
      <c r="A364" s="22" t="str">
        <f>Translations!$D$720</f>
        <v>Iceland - Civil Aviation Administration</v>
      </c>
    </row>
    <row r="365" spans="1:1" x14ac:dyDescent="0.2">
      <c r="A365" s="22" t="str">
        <f>Translations!$D$721</f>
        <v>India - Directorate General of Civil Aviation</v>
      </c>
    </row>
    <row r="366" spans="1:1" x14ac:dyDescent="0.2">
      <c r="A366" s="22" t="str">
        <f>Translations!$D$722</f>
        <v>Indonesia - Direktorat Jenderal Perhubungan Udara</v>
      </c>
    </row>
    <row r="367" spans="1:1" x14ac:dyDescent="0.2">
      <c r="A367" s="22" t="str">
        <f>Translations!$D$723</f>
        <v>Iran, Islamic Republic of - Civil Aviation Organization of Iran</v>
      </c>
    </row>
    <row r="368" spans="1:1" x14ac:dyDescent="0.2">
      <c r="A368" s="22" t="str">
        <f>Translations!$D$724</f>
        <v>Ireland - Irish Aviation Authority</v>
      </c>
    </row>
    <row r="369" spans="1:1" x14ac:dyDescent="0.2">
      <c r="A369" s="23" t="str">
        <f>Translations!$D$837</f>
        <v>Ireland - Commission for Aviation Regulation</v>
      </c>
    </row>
    <row r="370" spans="1:1" x14ac:dyDescent="0.2">
      <c r="A370" s="22" t="str">
        <f>Translations!$D$725</f>
        <v>Israel - Civil Aviation Authority</v>
      </c>
    </row>
    <row r="371" spans="1:1" x14ac:dyDescent="0.2">
      <c r="A371" s="22" t="str">
        <f>Translations!$D$726</f>
        <v>Italy - Agenzia Nazionale della Sicurezza del Volo</v>
      </c>
    </row>
    <row r="372" spans="1:1" x14ac:dyDescent="0.2">
      <c r="A372" s="22" t="str">
        <f>Translations!$D$727</f>
        <v>Jamaica - Civil Aviation Authority</v>
      </c>
    </row>
    <row r="373" spans="1:1" x14ac:dyDescent="0.2">
      <c r="A373" s="22" t="str">
        <f>Translations!$D$728</f>
        <v>Japan - Ministry of Land, Infrastructure and Transport</v>
      </c>
    </row>
    <row r="374" spans="1:1" x14ac:dyDescent="0.2">
      <c r="A374" s="22" t="str">
        <f>Translations!$D$729</f>
        <v>Jordan - Civil Aviation Regulatory Commission (CARC) (formerly called "Jordan Civil Aviation Authority (JCAA)")</v>
      </c>
    </row>
    <row r="375" spans="1:1" x14ac:dyDescent="0.2">
      <c r="A375" s="22" t="str">
        <f>Translations!$D$730</f>
        <v>Kenya - Kenya Civil Aviation Authority</v>
      </c>
    </row>
    <row r="376" spans="1:1" x14ac:dyDescent="0.2">
      <c r="A376" s="22" t="str">
        <f>Translations!$D$731</f>
        <v>Kuwait - Directorate General of Civil Aviation</v>
      </c>
    </row>
    <row r="377" spans="1:1" x14ac:dyDescent="0.2">
      <c r="A377" s="22" t="str">
        <f>Translations!$D$732</f>
        <v>Latvia - Civil Aviation Agency</v>
      </c>
    </row>
    <row r="378" spans="1:1" x14ac:dyDescent="0.2">
      <c r="A378" s="22" t="str">
        <f>Translations!$D$733</f>
        <v>Lebanon - Lebanese Civil Aviation Authority</v>
      </c>
    </row>
    <row r="379" spans="1:1" x14ac:dyDescent="0.2">
      <c r="A379" s="22" t="str">
        <f>Translations!$D$734</f>
        <v>Libyan Arab Jamahiriya - Libyan Civil Aviation Authority</v>
      </c>
    </row>
    <row r="380" spans="1:1" x14ac:dyDescent="0.2">
      <c r="A380" s="22" t="str">
        <f>Translations!$D$735</f>
        <v>Lithuania - Directorate of Civil Aviation</v>
      </c>
    </row>
    <row r="381" spans="1:1" x14ac:dyDescent="0.2">
      <c r="A381" s="22" t="str">
        <f>Translations!$D$736</f>
        <v>Malaysia - Department of Civil Aviation</v>
      </c>
    </row>
    <row r="382" spans="1:1" x14ac:dyDescent="0.2">
      <c r="A382" s="22" t="str">
        <f>Translations!$D$737</f>
        <v>Maldives - Civil Aviation Department</v>
      </c>
    </row>
    <row r="383" spans="1:1" x14ac:dyDescent="0.2">
      <c r="A383" s="22" t="str">
        <f>Translations!$D$738</f>
        <v>Malta - Department of Civil Aviation</v>
      </c>
    </row>
    <row r="384" spans="1:1" x14ac:dyDescent="0.2">
      <c r="A384" s="22" t="str">
        <f>Translations!$D$739</f>
        <v>Mexico - Secretaría de Comunicaciones y Transportes</v>
      </c>
    </row>
    <row r="385" spans="1:1" x14ac:dyDescent="0.2">
      <c r="A385" s="22" t="str">
        <f>Translations!$D$740</f>
        <v>Mongolia - Civil Aviation Authority</v>
      </c>
    </row>
    <row r="386" spans="1:1" x14ac:dyDescent="0.2">
      <c r="A386" s="22" t="str">
        <f>Translations!$D$741</f>
        <v>Montenegro - Ministry Maritime Affairs, Transportation and Telecommunications</v>
      </c>
    </row>
    <row r="387" spans="1:1" x14ac:dyDescent="0.2">
      <c r="A387" s="22" t="str">
        <f>Translations!$D$742</f>
        <v>Morocco - Ministère des Transports</v>
      </c>
    </row>
    <row r="388" spans="1:1" x14ac:dyDescent="0.2">
      <c r="A388" s="22" t="str">
        <f>Translations!$D$743</f>
        <v>Namibia - Directorate of Civil Aviation (DCA Namibia)</v>
      </c>
    </row>
    <row r="389" spans="1:1" x14ac:dyDescent="0.2">
      <c r="A389" s="22" t="str">
        <f>Translations!$D$744</f>
        <v>Nepal - Civil Aviation Authority of Nepal</v>
      </c>
    </row>
    <row r="390" spans="1:1" x14ac:dyDescent="0.2">
      <c r="A390" s="22" t="str">
        <f>Translations!$D$745</f>
        <v>Netherlands - Directorate General of Civil Aviation and Freight Transport (DGTL)</v>
      </c>
    </row>
    <row r="391" spans="1:1" x14ac:dyDescent="0.2">
      <c r="A391" s="22" t="str">
        <f>Translations!$D$746</f>
        <v>New Zealand - Airways Corporation of New Zealand</v>
      </c>
    </row>
    <row r="392" spans="1:1" x14ac:dyDescent="0.2">
      <c r="A392" s="22" t="str">
        <f>Translations!$D$747</f>
        <v>Nicaragua - Instituto Nicaragüense de Aeronáutica Civíl</v>
      </c>
    </row>
    <row r="393" spans="1:1" x14ac:dyDescent="0.2">
      <c r="A393" s="22" t="str">
        <f>Translations!$D$748</f>
        <v>Nigeria - Nigerian Civil Aviation Authority (NCAA)</v>
      </c>
    </row>
    <row r="394" spans="1:1" x14ac:dyDescent="0.2">
      <c r="A394" s="22" t="str">
        <f>Translations!$D$749</f>
        <v>Norway - Civil Aviation Authority</v>
      </c>
    </row>
    <row r="395" spans="1:1" x14ac:dyDescent="0.2">
      <c r="A395" s="22" t="str">
        <f>Translations!$D$750</f>
        <v>Oman - Directorate General of Civil Aviation and Meteorology</v>
      </c>
    </row>
    <row r="396" spans="1:1" x14ac:dyDescent="0.2">
      <c r="A396" s="22" t="str">
        <f>Translations!$D$751</f>
        <v>Pakistan - Civil Aviation Authority</v>
      </c>
    </row>
    <row r="397" spans="1:1" x14ac:dyDescent="0.2">
      <c r="A397" s="22" t="str">
        <f>Translations!$D$752</f>
        <v>Paraguay - Dirección Nacional de Aeronáutica Civil (DINAC)</v>
      </c>
    </row>
    <row r="398" spans="1:1" x14ac:dyDescent="0.2">
      <c r="A398" s="22" t="str">
        <f>Translations!$D$753</f>
        <v>Peru - Dirección General de Aeronáutica Civil</v>
      </c>
    </row>
    <row r="399" spans="1:1" x14ac:dyDescent="0.2">
      <c r="A399" s="22" t="str">
        <f>Translations!$D$754</f>
        <v>Philippines - Air Transportation Office (ATO)</v>
      </c>
    </row>
    <row r="400" spans="1:1" x14ac:dyDescent="0.2">
      <c r="A400" s="22" t="str">
        <f>Translations!$D$755</f>
        <v>Poland - Civil Aviation Office</v>
      </c>
    </row>
    <row r="401" spans="1:1" x14ac:dyDescent="0.2">
      <c r="A401" s="22" t="str">
        <f>Translations!$D$756</f>
        <v>Portugal - Instituto Nacional de Aviação Civil</v>
      </c>
    </row>
    <row r="402" spans="1:1" x14ac:dyDescent="0.2">
      <c r="A402" s="22" t="str">
        <f>Translations!$D$757</f>
        <v>Republic of Korea - Ministry of Construction and Transportation</v>
      </c>
    </row>
    <row r="403" spans="1:1" x14ac:dyDescent="0.2">
      <c r="A403" s="22" t="str">
        <f>Translations!$D$758</f>
        <v>Republic of Moldova - Civil Aviation Administration</v>
      </c>
    </row>
    <row r="404" spans="1:1" x14ac:dyDescent="0.2">
      <c r="A404" s="22" t="str">
        <f>Translations!$D$759</f>
        <v>Romania - Romanian Civil Aeronautical Authority</v>
      </c>
    </row>
    <row r="405" spans="1:1" x14ac:dyDescent="0.2">
      <c r="A405" s="22" t="str">
        <f>Translations!$D$760</f>
        <v>Russian Federation - State Civil Aviation Authority</v>
      </c>
    </row>
    <row r="406" spans="1:1" x14ac:dyDescent="0.2">
      <c r="A406" s="22" t="str">
        <f>Translations!$D$761</f>
        <v>Saudi Arabia - Ministry of Defense and Aviation Presidency of Civil Aviation</v>
      </c>
    </row>
    <row r="407" spans="1:1" x14ac:dyDescent="0.2">
      <c r="A407" s="22" t="str">
        <f>Translations!$D$762</f>
        <v>Serbia - Civil Aviation Directorate</v>
      </c>
    </row>
    <row r="408" spans="1:1" x14ac:dyDescent="0.2">
      <c r="A408" s="22" t="str">
        <f>Translations!$D$763</f>
        <v>Seychelles - Directorate of Civil Aviation, Ministry of Tourism</v>
      </c>
    </row>
    <row r="409" spans="1:1" x14ac:dyDescent="0.2">
      <c r="A409" s="22" t="str">
        <f>Translations!$D$764</f>
        <v>Singapore - Civil Aviation Authority of Singapore</v>
      </c>
    </row>
    <row r="410" spans="1:1" x14ac:dyDescent="0.2">
      <c r="A410" s="22" t="str">
        <f>Translations!$D$765</f>
        <v>Slovakia - Civil Aviation Authority</v>
      </c>
    </row>
    <row r="411" spans="1:1" x14ac:dyDescent="0.2">
      <c r="A411" s="22" t="str">
        <f>Translations!$D$766</f>
        <v>Slovenia - Civil Aviation Authority</v>
      </c>
    </row>
    <row r="412" spans="1:1" x14ac:dyDescent="0.2">
      <c r="A412" s="22" t="str">
        <f>Translations!$D$767</f>
        <v>Somalia - Civil Aviation Caretaker Authority for Somalia</v>
      </c>
    </row>
    <row r="413" spans="1:1" x14ac:dyDescent="0.2">
      <c r="A413" s="22" t="str">
        <f>Translations!$D$768</f>
        <v>South Africa - Civil Aviation Authority</v>
      </c>
    </row>
    <row r="414" spans="1:1" x14ac:dyDescent="0.2">
      <c r="A414" s="22" t="str">
        <f>Translations!$D$769</f>
        <v>Spain - Ministerio de Fomento, Civil Aviation</v>
      </c>
    </row>
    <row r="415" spans="1:1" x14ac:dyDescent="0.2">
      <c r="A415" s="22" t="str">
        <f>Translations!$D$770</f>
        <v>Sri Lanka - Civil Aviation Authority</v>
      </c>
    </row>
    <row r="416" spans="1:1" x14ac:dyDescent="0.2">
      <c r="A416" s="22" t="str">
        <f>Translations!$D$771</f>
        <v>Sudan - Civil Aviation Authority</v>
      </c>
    </row>
    <row r="417" spans="1:1" x14ac:dyDescent="0.2">
      <c r="A417" s="22" t="str">
        <f>Translations!$D$772</f>
        <v>Suriname - Civil Aviation Department of Suriname</v>
      </c>
    </row>
    <row r="418" spans="1:1" x14ac:dyDescent="0.2">
      <c r="A418" s="22" t="str">
        <f>Translations!$D$773</f>
        <v>Sweden - Swedish Civil Aviation Authority</v>
      </c>
    </row>
    <row r="419" spans="1:1" x14ac:dyDescent="0.2">
      <c r="A419" s="22" t="str">
        <f>Translations!$D$774</f>
        <v>Switzerland - Federal Office of Civil Aviation (FOCA)</v>
      </c>
    </row>
    <row r="420" spans="1:1" x14ac:dyDescent="0.2">
      <c r="A420" s="22" t="str">
        <f>Translations!$D$775</f>
        <v>Thailand - Department of Civil Aviation</v>
      </c>
    </row>
    <row r="421" spans="1:1" x14ac:dyDescent="0.2">
      <c r="A421" s="22" t="str">
        <f>Translations!$D$776</f>
        <v>The former Yugoslav Republic of Macedonia - Civil Aviation Administration</v>
      </c>
    </row>
    <row r="422" spans="1:1" x14ac:dyDescent="0.2">
      <c r="A422" s="22" t="str">
        <f>Translations!$D$777</f>
        <v>Tonga - Ministry of Civil Aviation</v>
      </c>
    </row>
    <row r="423" spans="1:1" x14ac:dyDescent="0.2">
      <c r="A423" s="22" t="str">
        <f>Translations!$D$778</f>
        <v>Trinidad and Tobago - Civil Aviation Authority</v>
      </c>
    </row>
    <row r="424" spans="1:1" x14ac:dyDescent="0.2">
      <c r="A424" s="22" t="str">
        <f>Translations!$D$779</f>
        <v>Tunisia - Office de l'aviation civile et des aéroports</v>
      </c>
    </row>
    <row r="425" spans="1:1" x14ac:dyDescent="0.2">
      <c r="A425" s="22" t="str">
        <f>Translations!$D$780</f>
        <v>Turkey - Directorate General of Civil Aviation</v>
      </c>
    </row>
    <row r="426" spans="1:1" x14ac:dyDescent="0.2">
      <c r="A426" s="22" t="str">
        <f>Translations!$D$781</f>
        <v>Uganda - Civil Aviation Authority</v>
      </c>
    </row>
    <row r="427" spans="1:1" x14ac:dyDescent="0.2">
      <c r="A427" s="22" t="str">
        <f>Translations!$D$782</f>
        <v>Ukraine - Civil Aviation Authority</v>
      </c>
    </row>
    <row r="428" spans="1:1" x14ac:dyDescent="0.2">
      <c r="A428" s="22" t="str">
        <f>Translations!$D$783</f>
        <v>United Kingdom Civil Aviation Authority</v>
      </c>
    </row>
    <row r="429" spans="1:1" x14ac:dyDescent="0.2">
      <c r="A429" s="22" t="str">
        <f>Translations!$D$784</f>
        <v>United Arab Emirates - General Civil Aviation Authority (GCAA)</v>
      </c>
    </row>
    <row r="430" spans="1:1" x14ac:dyDescent="0.2">
      <c r="A430" s="22" t="str">
        <f>Translations!$D$785</f>
        <v>United Republic of Tanzania - Tanzania Civil Aviation Authority (TCAA)</v>
      </c>
    </row>
    <row r="431" spans="1:1" x14ac:dyDescent="0.2">
      <c r="A431" s="22" t="str">
        <f>Translations!$D$786</f>
        <v>United States - Federal Aviation Administration</v>
      </c>
    </row>
    <row r="432" spans="1:1" x14ac:dyDescent="0.2">
      <c r="A432" s="22" t="str">
        <f>Translations!$D$787</f>
        <v>Uruguay - Dirección Nacional de Aviación Civil e Infraestructura Aeronáutica (DINACIA)</v>
      </c>
    </row>
    <row r="433" spans="1:1" x14ac:dyDescent="0.2">
      <c r="A433" s="22" t="str">
        <f>Translations!$D$788</f>
        <v>Vanuatu - Vanuatu Civil Aviation Authority</v>
      </c>
    </row>
    <row r="434" spans="1:1" x14ac:dyDescent="0.2">
      <c r="A434" s="22" t="str">
        <f>Translations!$D$789</f>
        <v>Yemen - Civil Aviation and Meteorological Authority (CAMA)</v>
      </c>
    </row>
    <row r="435" spans="1:1" x14ac:dyDescent="0.2">
      <c r="A435" s="22" t="str">
        <f>Translations!$D$790</f>
        <v>Zambia - Department of Civil Aviation</v>
      </c>
    </row>
  </sheetData>
  <sheetProtection formatCells="0" formatColumns="0" formatRows="0"/>
  <phoneticPr fontId="10" type="noConversion"/>
  <pageMargins left="0.78740157499999996" right="0.78740157499999996" top="0.984251969" bottom="0.984251969" header="0.5" footer="0.5"/>
  <pageSetup paperSize="9" scale="57" fitToHeight="10" orientation="landscape"/>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indexed="57"/>
    <pageSetUpPr fitToPage="1"/>
  </sheetPr>
  <dimension ref="A1:E45"/>
  <sheetViews>
    <sheetView zoomScale="102" workbookViewId="0">
      <selection activeCell="D27" sqref="D27"/>
    </sheetView>
  </sheetViews>
  <sheetFormatPr baseColWidth="10" defaultColWidth="11.42578125" defaultRowHeight="12.75" x14ac:dyDescent="0.2"/>
  <cols>
    <col min="1" max="1" width="43" style="3" customWidth="1"/>
    <col min="2" max="2" width="34.7109375" style="3" customWidth="1"/>
    <col min="3" max="3" width="15.140625" style="3" customWidth="1"/>
    <col min="4" max="4" width="12.85546875" style="3" customWidth="1"/>
    <col min="5" max="16384" width="11.42578125" style="3"/>
  </cols>
  <sheetData>
    <row r="1" spans="1:5" ht="13.5" thickBot="1" x14ac:dyDescent="0.25">
      <c r="A1" s="19" t="s">
        <v>3</v>
      </c>
    </row>
    <row r="2" spans="1:5" ht="13.5" thickBot="1" x14ac:dyDescent="0.25">
      <c r="A2" s="27" t="s">
        <v>4</v>
      </c>
      <c r="B2" s="28" t="s">
        <v>457</v>
      </c>
    </row>
    <row r="3" spans="1:5" ht="13.5" thickBot="1" x14ac:dyDescent="0.25">
      <c r="A3" s="29" t="s">
        <v>2</v>
      </c>
      <c r="B3" s="30">
        <v>45313</v>
      </c>
      <c r="C3" s="31" t="str">
        <f>IF(ISNUMBER(MATCH(B3,A20:A34,0)),VLOOKUP(B3,A20:B34,2,FALSE),"---")</f>
        <v>Report_TKM_FOEN_en_220124.xls</v>
      </c>
      <c r="D3" s="32"/>
      <c r="E3" s="33"/>
    </row>
    <row r="4" spans="1:5" x14ac:dyDescent="0.2">
      <c r="A4" s="34" t="s">
        <v>11</v>
      </c>
      <c r="B4" s="170" t="s">
        <v>465</v>
      </c>
    </row>
    <row r="5" spans="1:5" ht="13.5" thickBot="1" x14ac:dyDescent="0.25">
      <c r="A5" s="35" t="s">
        <v>6</v>
      </c>
      <c r="B5" s="36" t="s">
        <v>14</v>
      </c>
    </row>
    <row r="7" spans="1:5" x14ac:dyDescent="0.2">
      <c r="A7" s="37" t="s">
        <v>5</v>
      </c>
    </row>
    <row r="8" spans="1:5" x14ac:dyDescent="0.2">
      <c r="A8" s="48" t="s">
        <v>458</v>
      </c>
      <c r="B8" s="4"/>
      <c r="C8" s="5" t="s">
        <v>7</v>
      </c>
    </row>
    <row r="9" spans="1:5" x14ac:dyDescent="0.2">
      <c r="A9" s="4" t="s">
        <v>9</v>
      </c>
      <c r="B9" s="4"/>
      <c r="C9" s="5" t="s">
        <v>8</v>
      </c>
    </row>
    <row r="10" spans="1:5" x14ac:dyDescent="0.2">
      <c r="A10" s="48" t="s">
        <v>457</v>
      </c>
      <c r="B10" s="4"/>
      <c r="C10" s="5" t="s">
        <v>545</v>
      </c>
    </row>
    <row r="11" spans="1:5" x14ac:dyDescent="0.2">
      <c r="A11" s="4" t="s">
        <v>10</v>
      </c>
      <c r="B11" s="4"/>
      <c r="C11" s="5" t="s">
        <v>546</v>
      </c>
    </row>
    <row r="12" spans="1:5" x14ac:dyDescent="0.2">
      <c r="A12" s="4"/>
      <c r="B12" s="4"/>
      <c r="C12" s="5"/>
    </row>
    <row r="13" spans="1:5" x14ac:dyDescent="0.2">
      <c r="A13" s="4"/>
      <c r="B13" s="4"/>
      <c r="C13" s="5"/>
    </row>
    <row r="14" spans="1:5" x14ac:dyDescent="0.2">
      <c r="A14" s="4"/>
      <c r="B14" s="4"/>
      <c r="C14" s="5"/>
    </row>
    <row r="15" spans="1:5" x14ac:dyDescent="0.2">
      <c r="A15" s="48"/>
      <c r="B15" s="4"/>
      <c r="C15" s="49"/>
    </row>
    <row r="16" spans="1:5" x14ac:dyDescent="0.2">
      <c r="A16" s="48"/>
      <c r="B16" s="4"/>
      <c r="C16" s="49"/>
    </row>
    <row r="17" spans="1:4" x14ac:dyDescent="0.2">
      <c r="A17" s="48"/>
      <c r="B17" s="4"/>
      <c r="C17" s="49"/>
    </row>
    <row r="18" spans="1:4" x14ac:dyDescent="0.2">
      <c r="A18" s="11"/>
    </row>
    <row r="19" spans="1:4" x14ac:dyDescent="0.2">
      <c r="A19" s="19" t="s">
        <v>24</v>
      </c>
      <c r="B19" s="19" t="s">
        <v>20</v>
      </c>
      <c r="C19" s="19" t="s">
        <v>394</v>
      </c>
    </row>
    <row r="20" spans="1:4" x14ac:dyDescent="0.2">
      <c r="A20" s="38">
        <v>42826</v>
      </c>
      <c r="B20" s="39" t="str">
        <f>IF(ISBLANK($A20),"---", VLOOKUP($B$2,$A$8:$C$17,3,0) &amp; "_" &amp; VLOOKUP($B$4,$A$37:$B$38,2,0)&amp;"_"&amp;VLOOKUP($B$5,$A$41:$B$45,2,0)&amp;"_"&amp; TEXT(DAY($A20),"0#")&amp; TEXT(MONTH($A20),"0#")&amp; TEXT(YEAR($A20)-2000,"0#")&amp;".xls")</f>
        <v>Report_TKM_FOEN_en_010417.xls</v>
      </c>
      <c r="C20" s="101" t="s">
        <v>454</v>
      </c>
      <c r="D20" s="40"/>
    </row>
    <row r="21" spans="1:4" x14ac:dyDescent="0.2">
      <c r="A21" s="41">
        <v>42887</v>
      </c>
      <c r="B21" s="42" t="str">
        <f t="shared" ref="B21:B34" si="0">IF(ISBLANK($A21),"---", VLOOKUP($B$2,$A$8:$C$17,3,0) &amp; "_" &amp; VLOOKUP($B$4,$A$37:$B$38,2,0)&amp;"_"&amp;VLOOKUP($B$5,$A$41:$B$45,2,0)&amp;"_"&amp; TEXT(DAY($A21),"0#")&amp; TEXT(MONTH($A21),"0#")&amp; TEXT(YEAR($A21)-2000,"0#")&amp;".xls")</f>
        <v>Report_TKM_FOEN_en_010617.xls</v>
      </c>
      <c r="C21" s="190" t="s">
        <v>469</v>
      </c>
      <c r="D21" s="43"/>
    </row>
    <row r="22" spans="1:4" x14ac:dyDescent="0.2">
      <c r="A22" s="41">
        <v>42915</v>
      </c>
      <c r="B22" s="42" t="str">
        <f t="shared" si="0"/>
        <v>Report_TKM_FOEN_en_290617.xls</v>
      </c>
      <c r="C22" s="190" t="s">
        <v>544</v>
      </c>
      <c r="D22" s="43"/>
    </row>
    <row r="23" spans="1:4" x14ac:dyDescent="0.2">
      <c r="A23" s="41">
        <v>43227</v>
      </c>
      <c r="B23" s="42" t="str">
        <f t="shared" si="0"/>
        <v>Report_TKM_FOEN_en_070518.xls</v>
      </c>
      <c r="C23" s="47" t="s">
        <v>561</v>
      </c>
      <c r="D23" s="43"/>
    </row>
    <row r="24" spans="1:4" x14ac:dyDescent="0.2">
      <c r="A24" s="41">
        <v>45313</v>
      </c>
      <c r="B24" s="42" t="str">
        <f t="shared" si="0"/>
        <v>Report_TKM_FOEN_en_220124.xls</v>
      </c>
      <c r="C24" s="47" t="s">
        <v>605</v>
      </c>
      <c r="D24" s="43"/>
    </row>
    <row r="25" spans="1:4" x14ac:dyDescent="0.2">
      <c r="A25" s="41"/>
      <c r="B25" s="42" t="str">
        <f t="shared" si="0"/>
        <v>---</v>
      </c>
      <c r="C25" s="42"/>
      <c r="D25" s="43"/>
    </row>
    <row r="26" spans="1:4" x14ac:dyDescent="0.2">
      <c r="A26" s="41"/>
      <c r="B26" s="42" t="str">
        <f t="shared" si="0"/>
        <v>---</v>
      </c>
      <c r="C26" s="42"/>
      <c r="D26" s="43"/>
    </row>
    <row r="27" spans="1:4" x14ac:dyDescent="0.2">
      <c r="A27" s="41"/>
      <c r="B27" s="42" t="str">
        <f t="shared" si="0"/>
        <v>---</v>
      </c>
      <c r="C27" s="42"/>
      <c r="D27" s="43"/>
    </row>
    <row r="28" spans="1:4" x14ac:dyDescent="0.2">
      <c r="A28" s="41"/>
      <c r="B28" s="42" t="str">
        <f t="shared" si="0"/>
        <v>---</v>
      </c>
      <c r="C28" s="47"/>
      <c r="D28" s="43"/>
    </row>
    <row r="29" spans="1:4" x14ac:dyDescent="0.2">
      <c r="A29" s="41"/>
      <c r="B29" s="42" t="str">
        <f t="shared" si="0"/>
        <v>---</v>
      </c>
      <c r="C29" s="47"/>
      <c r="D29" s="43"/>
    </row>
    <row r="30" spans="1:4" x14ac:dyDescent="0.2">
      <c r="A30" s="41"/>
      <c r="B30" s="42" t="str">
        <f t="shared" si="0"/>
        <v>---</v>
      </c>
      <c r="C30" s="42"/>
      <c r="D30" s="43"/>
    </row>
    <row r="31" spans="1:4" x14ac:dyDescent="0.2">
      <c r="A31" s="41"/>
      <c r="B31" s="42" t="str">
        <f t="shared" si="0"/>
        <v>---</v>
      </c>
      <c r="C31" s="42"/>
      <c r="D31" s="43"/>
    </row>
    <row r="32" spans="1:4" x14ac:dyDescent="0.2">
      <c r="A32" s="41"/>
      <c r="B32" s="42" t="str">
        <f t="shared" si="0"/>
        <v>---</v>
      </c>
      <c r="C32" s="42"/>
      <c r="D32" s="43"/>
    </row>
    <row r="33" spans="1:4" x14ac:dyDescent="0.2">
      <c r="A33" s="41"/>
      <c r="B33" s="42" t="str">
        <f t="shared" si="0"/>
        <v>---</v>
      </c>
      <c r="C33" s="42"/>
      <c r="D33" s="43"/>
    </row>
    <row r="34" spans="1:4" x14ac:dyDescent="0.2">
      <c r="A34" s="44"/>
      <c r="B34" s="45" t="str">
        <f t="shared" si="0"/>
        <v>---</v>
      </c>
      <c r="C34" s="45"/>
      <c r="D34" s="46"/>
    </row>
    <row r="36" spans="1:4" x14ac:dyDescent="0.2">
      <c r="A36" s="19" t="s">
        <v>11</v>
      </c>
    </row>
    <row r="37" spans="1:4" x14ac:dyDescent="0.2">
      <c r="A37" s="171" t="s">
        <v>465</v>
      </c>
      <c r="B37" s="144" t="s">
        <v>453</v>
      </c>
    </row>
    <row r="38" spans="1:4" x14ac:dyDescent="0.2">
      <c r="A38" s="143"/>
      <c r="B38" s="98"/>
    </row>
    <row r="40" spans="1:4" x14ac:dyDescent="0.2">
      <c r="A40" s="13" t="s">
        <v>25</v>
      </c>
    </row>
    <row r="41" spans="1:4" x14ac:dyDescent="0.2">
      <c r="A41" s="26" t="s">
        <v>14</v>
      </c>
      <c r="B41" s="26" t="s">
        <v>15</v>
      </c>
    </row>
    <row r="42" spans="1:4" x14ac:dyDescent="0.2">
      <c r="A42" s="26" t="s">
        <v>12</v>
      </c>
      <c r="B42" s="26" t="s">
        <v>13</v>
      </c>
    </row>
    <row r="43" spans="1:4" x14ac:dyDescent="0.2">
      <c r="A43" s="26" t="s">
        <v>16</v>
      </c>
      <c r="B43" s="26" t="s">
        <v>17</v>
      </c>
    </row>
    <row r="44" spans="1:4" x14ac:dyDescent="0.2">
      <c r="A44" s="26" t="s">
        <v>18</v>
      </c>
      <c r="B44" s="26" t="s">
        <v>19</v>
      </c>
    </row>
    <row r="45" spans="1:4" x14ac:dyDescent="0.2">
      <c r="A45" s="26"/>
      <c r="B45" s="26"/>
    </row>
  </sheetData>
  <sheetProtection formatCells="0" formatColumns="0" formatRows="0"/>
  <phoneticPr fontId="10" type="noConversion"/>
  <dataValidations count="4">
    <dataValidation type="list" allowBlank="1" showInputMessage="1" showErrorMessage="1" sqref="B2" xr:uid="{00000000-0002-0000-0700-000000000000}">
      <formula1>$A$8:$A$17</formula1>
    </dataValidation>
    <dataValidation type="list" allowBlank="1" showInputMessage="1" showErrorMessage="1" sqref="B3" xr:uid="{00000000-0002-0000-0700-000001000000}">
      <formula1>$A$20:$A$34</formula1>
    </dataValidation>
    <dataValidation type="list" allowBlank="1" showInputMessage="1" showErrorMessage="1" sqref="B4" xr:uid="{00000000-0002-0000-0700-000002000000}">
      <formula1>$A$37:$A$38</formula1>
    </dataValidation>
    <dataValidation type="list" allowBlank="1" showInputMessage="1" showErrorMessage="1" sqref="B5" xr:uid="{00000000-0002-0000-0700-000003000000}">
      <formula1>$A$41:$A$45</formula1>
    </dataValidation>
  </dataValidations>
  <pageMargins left="0.78740157499999996" right="0.78740157499999996" top="0.984251969" bottom="0.984251969" header="0.5" footer="0.5"/>
  <pageSetup paperSize="9" scale="61" orientation="portrait"/>
  <headerFooter alignWithMargins="0">
    <oddHeader>&amp;L&amp;F, &amp;A&amp;R&amp;D, &amp;T</oddHeader>
    <oddFooter>&amp;C&amp;P /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88DB179F6EE48B80BDB905D7DEC65" ma:contentTypeVersion="0" ma:contentTypeDescription="Create a new document." ma:contentTypeScope="" ma:versionID="08b999c1ca7de38cfaa68369fd8cbc2d">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f:fields xmlns:f="http://schemas.fabasoft.com/folio/2007/fields">
  <f:record ref="">
    <f:field ref="objname" par="" edit="true" text="2018-05-07 Template_Tkm-Report_en_V2"/>
    <f:field ref="objsubject" par="" edit="true" text=""/>
    <f:field ref="objcreatedby" par="" text="Kellerhals, Thomas (BAFU - KTE)"/>
    <f:field ref="objcreatedat" par="" text="27.04.2018 14:26:25"/>
    <f:field ref="objchangedby" par="" text="Kellerhals, Thomas (BAFU - KTE)"/>
    <f:field ref="objmodifiedat" par="" text="07.05.2018 09:11:08"/>
    <f:field ref="doc_FSCFOLIO_1_1001_FieldDocumentNumber" par="" text=""/>
    <f:field ref="doc_FSCFOLIO_1_1001_FieldSubject" par="" edit="true" text=""/>
    <f:field ref="FSCFOLIO_1_1001_FieldCurrentUser" par="" text="Thomas Kellerhals"/>
    <f:field ref="CCAPRECONFIG_15_1001_Objektname" par="" edit="true" text="2018-05-07 Template_Tkm-Report_en_V2"/>
    <f:field ref="CHPRECONFIG_1_1001_Objektname" par="" edit="true" text="2018-05-07 Template_Tkm-Report_en_V2"/>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DF3C44-75FA-4495-BED3-B2CEB82D05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E8A9591-F074-446B-902F-511FF79C122F}">
  <ds:schemaRefs>
    <ds:schemaRef ds:uri="http://schemas.fabasoft.com/folio/2007/fields"/>
  </ds:schemaRefs>
</ds:datastoreItem>
</file>

<file path=customXml/itemProps3.xml><?xml version="1.0" encoding="utf-8"?>
<ds:datastoreItem xmlns:ds="http://schemas.openxmlformats.org/officeDocument/2006/customXml" ds:itemID="{F1212CC0-65D5-43A0-8E29-292539D267E3}">
  <ds:schemaRefs>
    <ds:schemaRef ds:uri="http://purl.org/dc/terms/"/>
    <ds:schemaRef ds:uri="http://schemas.microsoft.com/office/2006/documentManagement/types"/>
    <ds:schemaRef ds:uri="http://schemas.openxmlformats.org/package/2006/metadata/core-properties"/>
    <ds:schemaRef ds:uri="http://www.w3.org/XML/1998/namespace"/>
    <ds:schemaRef ds:uri="http://purl.org/dc/elements/1.1/"/>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95C491E3-CC20-4F94-87A8-0B181A0BE2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16</vt:i4>
      </vt:variant>
    </vt:vector>
  </HeadingPairs>
  <TitlesOfParts>
    <vt:vector size="24" baseType="lpstr">
      <vt:lpstr>Contents</vt:lpstr>
      <vt:lpstr>Information and guidelines</vt:lpstr>
      <vt:lpstr>Identification and description</vt:lpstr>
      <vt:lpstr>Tonne-kilometre data</vt:lpstr>
      <vt:lpstr>Aircraft data</vt:lpstr>
      <vt:lpstr>Translations</vt:lpstr>
      <vt:lpstr>ApplicableConstants</vt:lpstr>
      <vt:lpstr>VersionDocumentation</vt:lpstr>
      <vt:lpstr>aviationauthorities</vt:lpstr>
      <vt:lpstr>BooleanValues</vt:lpstr>
      <vt:lpstr>CHconst_notonlist</vt:lpstr>
      <vt:lpstr>'Aircraft data'!Druckbereich</vt:lpstr>
      <vt:lpstr>Contents!Druckbereich</vt:lpstr>
      <vt:lpstr>'Identification and description'!Druckbereich</vt:lpstr>
      <vt:lpstr>'Information and guidelines'!Druckbereich</vt:lpstr>
      <vt:lpstr>'Tonne-kilometre data'!Druckbereich</vt:lpstr>
      <vt:lpstr>VersionDocumentation!Druckbereich</vt:lpstr>
      <vt:lpstr>memberstates</vt:lpstr>
      <vt:lpstr>not_on_the_list</vt:lpstr>
      <vt:lpstr>notapplicable</vt:lpstr>
      <vt:lpstr>Title</vt:lpstr>
      <vt:lpstr>TrueFalse</vt:lpstr>
      <vt:lpstr>worldcountries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
  <dc:description>The template for Monitoring plans was developed by Umweltbundesamt on behalf of DG CLIMA. _x000d_
Authors: Christian Heller / Hubert Fallmann</dc:description>
  <cp:lastModifiedBy>Schuler Roland BAFU</cp:lastModifiedBy>
  <cp:lastPrinted>2024-01-30T14:04:08Z</cp:lastPrinted>
  <dcterms:created xsi:type="dcterms:W3CDTF">2008-05-26T08:52:55Z</dcterms:created>
  <dcterms:modified xsi:type="dcterms:W3CDTF">2024-02-05T19:31:34Z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FSC#BAFUBDO@15.1700:Abs2_Funktion">
    <vt:lpwstr/>
  </property>
  <property fmtid="{D5CDD505-2E9C-101B-9397-08002B2CF9AE}" pid="4" name="FSC#BAFUBDO@15.1700:Abs2_Name">
    <vt:lpwstr/>
  </property>
  <property fmtid="{D5CDD505-2E9C-101B-9397-08002B2CF9AE}" pid="5" name="FSC#BAFUBDO@15.1700:Abs2_Titel">
    <vt:lpwstr/>
  </property>
  <property fmtid="{D5CDD505-2E9C-101B-9397-08002B2CF9AE}" pid="6" name="FSC#BAFUBDO@15.1700:Abs2_Vorname">
    <vt:lpwstr/>
  </property>
  <property fmtid="{D5CDD505-2E9C-101B-9397-08002B2CF9AE}" pid="7" name="FSC#BAFUBDO@15.1700:Abs_Funktion">
    <vt:lpwstr/>
  </property>
  <property fmtid="{D5CDD505-2E9C-101B-9397-08002B2CF9AE}" pid="8" name="FSC#BAFUBDO@15.1700:Abs_Name">
    <vt:lpwstr/>
  </property>
  <property fmtid="{D5CDD505-2E9C-101B-9397-08002B2CF9AE}" pid="9" name="FSC#BAFUBDO@15.1700:Abs_Ort">
    <vt:lpwstr>Bern</vt:lpwstr>
  </property>
  <property fmtid="{D5CDD505-2E9C-101B-9397-08002B2CF9AE}" pid="10" name="FSC#BAFUBDO@15.1700:Abs_Titel">
    <vt:lpwstr/>
  </property>
  <property fmtid="{D5CDD505-2E9C-101B-9397-08002B2CF9AE}" pid="11" name="FSC#BAFUBDO@15.1700:Abs_Vorname">
    <vt:lpwstr/>
  </property>
  <property fmtid="{D5CDD505-2E9C-101B-9397-08002B2CF9AE}" pid="12" name="FSC#BAFUBDO@15.1700:Absender_Fusszeilen">
    <vt:lpwstr/>
  </property>
  <property fmtid="{D5CDD505-2E9C-101B-9397-08002B2CF9AE}" pid="13" name="FSC#BAFUBDO@15.1700:Absender_Kopfzeile">
    <vt:lpwstr>CH-3003 Bern, </vt:lpwstr>
  </property>
  <property fmtid="{D5CDD505-2E9C-101B-9397-08002B2CF9AE}" pid="14" name="FSC#BAFUBDO@15.1700:Absender_Kopfzeile_OE">
    <vt:lpwstr>BAFU</vt:lpwstr>
  </property>
  <property fmtid="{D5CDD505-2E9C-101B-9397-08002B2CF9AE}" pid="15" name="FSC#BAFUBDO@15.1700:Abteilung">
    <vt:lpwstr>Abteilung Klima</vt:lpwstr>
  </property>
  <property fmtid="{D5CDD505-2E9C-101B-9397-08002B2CF9AE}" pid="16" name="FSC#BAFUBDO@15.1700:Abteilung_neu">
    <vt:lpwstr/>
  </property>
  <property fmtid="{D5CDD505-2E9C-101B-9397-08002B2CF9AE}" pid="17" name="FSC#BAFUBDO@15.1700:Aktenzeichen">
    <vt:lpwstr>237-02.2-00001/00002/00004/00027/R175-0915</vt:lpwstr>
  </property>
  <property fmtid="{D5CDD505-2E9C-101B-9397-08002B2CF9AE}" pid="18" name="FSC#BAFUBDO@15.1700:Anlagetyp">
    <vt:lpwstr/>
  </property>
  <property fmtid="{D5CDD505-2E9C-101B-9397-08002B2CF9AE}" pid="19" name="FSC#BAFUBDO@15.1700:Anrechenbare_Kosten">
    <vt:lpwstr/>
  </property>
  <property fmtid="{D5CDD505-2E9C-101B-9397-08002B2CF9AE}" pid="20" name="FSC#BAFUBDO@15.1700:Anruf_Empfaenger">
    <vt:lpwstr/>
  </property>
  <property fmtid="{D5CDD505-2E9C-101B-9397-08002B2CF9AE}" pid="21" name="FSC#BAFUBDO@15.1700:Antwort_bis">
    <vt:lpwstr/>
  </property>
  <property fmtid="{D5CDD505-2E9C-101B-9397-08002B2CF9AE}" pid="22" name="FSC#BAFUBDO@15.1700:Anzahl_Taetigkeiten">
    <vt:lpwstr/>
  </property>
  <property fmtid="{D5CDD505-2E9C-101B-9397-08002B2CF9AE}" pid="23" name="FSC#BAFUBDO@15.1700:Auftrag_Nr">
    <vt:lpwstr>237-02.2-00001/00002/00004/00027</vt:lpwstr>
  </property>
  <property fmtid="{D5CDD505-2E9C-101B-9397-08002B2CF9AE}" pid="24" name="FSC#BAFUBDO@15.1700:Auftraggeber_Email">
    <vt:lpwstr/>
  </property>
  <property fmtid="{D5CDD505-2E9C-101B-9397-08002B2CF9AE}" pid="25" name="FSC#BAFUBDO@15.1700:Auftraggeber_Name">
    <vt:lpwstr/>
  </property>
  <property fmtid="{D5CDD505-2E9C-101B-9397-08002B2CF9AE}" pid="26" name="FSC#BAFUBDO@15.1700:Auftraggeber_Tel">
    <vt:lpwstr/>
  </property>
  <property fmtid="{D5CDD505-2E9C-101B-9397-08002B2CF9AE}" pid="27" name="FSC#BAFUBDO@15.1700:Auftraggeber_Vorname">
    <vt:lpwstr/>
  </property>
  <property fmtid="{D5CDD505-2E9C-101B-9397-08002B2CF9AE}" pid="28" name="FSC#BAFUBDO@15.1700:AufwandBetrag">
    <vt:lpwstr/>
  </property>
  <property fmtid="{D5CDD505-2E9C-101B-9397-08002B2CF9AE}" pid="29" name="FSC#BAFUBDO@15.1700:AufwandStunden">
    <vt:lpwstr/>
  </property>
  <property fmtid="{D5CDD505-2E9C-101B-9397-08002B2CF9AE}" pid="30" name="FSC#BAFUBDO@15.1700:Ausgangssprache">
    <vt:lpwstr/>
  </property>
  <property fmtid="{D5CDD505-2E9C-101B-9397-08002B2CF9AE}" pid="31" name="FSC#BAFUBDO@15.1700:Auskunft1">
    <vt:lpwstr/>
  </property>
  <property fmtid="{D5CDD505-2E9C-101B-9397-08002B2CF9AE}" pid="32" name="FSC#BAFUBDO@15.1700:Auskunft2">
    <vt:lpwstr/>
  </property>
  <property fmtid="{D5CDD505-2E9C-101B-9397-08002B2CF9AE}" pid="33" name="FSC#BAFUBDO@15.1700:Auskunft3">
    <vt:lpwstr/>
  </property>
  <property fmtid="{D5CDD505-2E9C-101B-9397-08002B2CF9AE}" pid="34" name="FSC#BAFUBDO@15.1700:Auskunft4">
    <vt:lpwstr/>
  </property>
  <property fmtid="{D5CDD505-2E9C-101B-9397-08002B2CF9AE}" pid="35" name="FSC#BAFUBDO@15.1700:Auskunftgeber">
    <vt:lpwstr/>
  </property>
  <property fmtid="{D5CDD505-2E9C-101B-9397-08002B2CF9AE}" pid="36" name="FSC#BAFUBDO@15.1700:Berater">
    <vt:lpwstr/>
  </property>
  <property fmtid="{D5CDD505-2E9C-101B-9397-08002B2CF9AE}" pid="37" name="FSC#BAFUBDO@15.1700:Bericht_Autor">
    <vt:lpwstr/>
  </property>
  <property fmtid="{D5CDD505-2E9C-101B-9397-08002B2CF9AE}" pid="38" name="FSC#BAFUBDO@15.1700:Bescheinigungsanspruch_Total_2013">
    <vt:lpwstr/>
  </property>
  <property fmtid="{D5CDD505-2E9C-101B-9397-08002B2CF9AE}" pid="39" name="FSC#BAFUBDO@15.1700:Beschlussnummer">
    <vt:lpwstr/>
  </property>
  <property fmtid="{D5CDD505-2E9C-101B-9397-08002B2CF9AE}" pid="40" name="FSC#BAFUBDO@15.1700:Beschreibungdatum">
    <vt:lpwstr/>
  </property>
  <property fmtid="{D5CDD505-2E9C-101B-9397-08002B2CF9AE}" pid="41" name="FSC#BAFUBDO@15.1700:Beschreibungname">
    <vt:lpwstr/>
  </property>
  <property fmtid="{D5CDD505-2E9C-101B-9397-08002B2CF9AE}" pid="42" name="FSC#BAFUBDO@15.1700:Briefdatum">
    <vt:lpwstr/>
  </property>
  <property fmtid="{D5CDD505-2E9C-101B-9397-08002B2CF9AE}" pid="43" name="FSC#BAFUBDO@15.1700:Bundesbeitrag">
    <vt:lpwstr/>
  </property>
  <property fmtid="{D5CDD505-2E9C-101B-9397-08002B2CF9AE}" pid="44" name="FSC#BAFUBDO@15.1700:Bundesbeitrag_Prozent">
    <vt:lpwstr/>
  </property>
  <property fmtid="{D5CDD505-2E9C-101B-9397-08002B2CF9AE}" pid="45" name="FSC#BAFUBDO@15.1700:Dat_Eingabedatum">
    <vt:lpwstr/>
  </property>
  <property fmtid="{D5CDD505-2E9C-101B-9397-08002B2CF9AE}" pid="46" name="FSC#BAFUBDO@15.1700:Dat_Interne_Mitberichte">
    <vt:lpwstr/>
  </property>
  <property fmtid="{D5CDD505-2E9C-101B-9397-08002B2CF9AE}" pid="47" name="FSC#BAFUBDO@15.1700:Dat_Prov_Baubewilligung">
    <vt:lpwstr/>
  </property>
  <property fmtid="{D5CDD505-2E9C-101B-9397-08002B2CF9AE}" pid="48" name="FSC#BAFUBDO@15.1700:Datum_des_Monitoringberichts_2013">
    <vt:lpwstr/>
  </property>
  <property fmtid="{D5CDD505-2E9C-101B-9397-08002B2CF9AE}" pid="49" name="FSC#BAFUBDO@15.1700:Datum_Gesuch">
    <vt:lpwstr/>
  </property>
  <property fmtid="{D5CDD505-2E9C-101B-9397-08002B2CF9AE}" pid="50" name="FSC#BAFUBDO@15.1700:Datum_Verfügung_aktuell">
    <vt:lpwstr/>
  </property>
  <property fmtid="{D5CDD505-2E9C-101B-9397-08002B2CF9AE}" pid="51" name="FSC#BAFUBDO@15.1700:DatumErstellung">
    <vt:lpwstr>27.04.2018</vt:lpwstr>
  </property>
  <property fmtid="{D5CDD505-2E9C-101B-9397-08002B2CF9AE}" pid="52" name="FSC#BAFUBDO@15.1700:Diff_TaetigkeitenStandorte">
    <vt:lpwstr/>
  </property>
  <property fmtid="{D5CDD505-2E9C-101B-9397-08002B2CF9AE}" pid="53" name="FSC#BAFUBDO@15.1700:Diff_TaetigkeitenStandorte_Nr">
    <vt:lpwstr/>
  </property>
  <property fmtid="{D5CDD505-2E9C-101B-9397-08002B2CF9AE}" pid="54" name="FSC#BAFUBDO@15.1700:DocGegenstand">
    <vt:lpwstr>2018-05-07 Template_Tkm-Report_en_V2</vt:lpwstr>
  </property>
  <property fmtid="{D5CDD505-2E9C-101B-9397-08002B2CF9AE}" pid="55" name="FSC#BAFUBDO@15.1700:Eingang">
    <vt:lpwstr>2017-06-09T08:23:57</vt:lpwstr>
  </property>
  <property fmtid="{D5CDD505-2E9C-101B-9397-08002B2CF9AE}" pid="56" name="FSC#BAFUBDO@15.1700:Eingang_per">
    <vt:lpwstr/>
  </property>
  <property fmtid="{D5CDD505-2E9C-101B-9397-08002B2CF9AE}" pid="57" name="FSC#BAFUBDO@15.1700:Eingangsdatum">
    <vt:lpwstr/>
  </property>
  <property fmtid="{D5CDD505-2E9C-101B-9397-08002B2CF9AE}" pid="58" name="FSC#BAFUBDO@15.1700:Emmissionsreduktion">
    <vt:lpwstr/>
  </property>
  <property fmtid="{D5CDD505-2E9C-101B-9397-08002B2CF9AE}" pid="59" name="FSC#BAFUBDO@15.1700:Emmissionsziel_2013">
    <vt:lpwstr/>
  </property>
  <property fmtid="{D5CDD505-2E9C-101B-9397-08002B2CF9AE}" pid="60" name="FSC#BAFUBDO@15.1700:Emmissionsziel_2014">
    <vt:lpwstr/>
  </property>
  <property fmtid="{D5CDD505-2E9C-101B-9397-08002B2CF9AE}" pid="61" name="FSC#BAFUBDO@15.1700:Emmissionsziel_2015">
    <vt:lpwstr/>
  </property>
  <property fmtid="{D5CDD505-2E9C-101B-9397-08002B2CF9AE}" pid="62" name="FSC#BAFUBDO@15.1700:Emmissionsziel_2016">
    <vt:lpwstr/>
  </property>
  <property fmtid="{D5CDD505-2E9C-101B-9397-08002B2CF9AE}" pid="63" name="FSC#BAFUBDO@15.1700:Emmissionsziel_2017">
    <vt:lpwstr/>
  </property>
  <property fmtid="{D5CDD505-2E9C-101B-9397-08002B2CF9AE}" pid="64" name="FSC#BAFUBDO@15.1700:Emmissionsziel_2018">
    <vt:lpwstr/>
  </property>
  <property fmtid="{D5CDD505-2E9C-101B-9397-08002B2CF9AE}" pid="65" name="FSC#BAFUBDO@15.1700:Emmissionsziel_2019">
    <vt:lpwstr/>
  </property>
  <property fmtid="{D5CDD505-2E9C-101B-9397-08002B2CF9AE}" pid="66" name="FSC#BAFUBDO@15.1700:Emmissionsziel_2020">
    <vt:lpwstr/>
  </property>
  <property fmtid="{D5CDD505-2E9C-101B-9397-08002B2CF9AE}" pid="67" name="FSC#BAFUBDO@15.1700:Emmissionsziel_Gesamt">
    <vt:lpwstr/>
  </property>
  <property fmtid="{D5CDD505-2E9C-101B-9397-08002B2CF9AE}" pid="68" name="FSC#BAFUBDO@15.1700:Empfaenger_Adresszeile">
    <vt:lpwstr/>
  </property>
  <property fmtid="{D5CDD505-2E9C-101B-9397-08002B2CF9AE}" pid="69" name="FSC#BAFUBDO@15.1700:ePMNummer">
    <vt:lpwstr/>
  </property>
  <property fmtid="{D5CDD505-2E9C-101B-9397-08002B2CF9AE}" pid="70" name="FSC#BAFUBDO@15.1700:Etappennummer">
    <vt:lpwstr/>
  </property>
  <property fmtid="{D5CDD505-2E9C-101B-9397-08002B2CF9AE}" pid="71" name="FSC#BAFUBDO@15.1700:EU_01_Verpflichter_Name_Adresse">
    <vt:lpwstr/>
  </property>
  <property fmtid="{D5CDD505-2E9C-101B-9397-08002B2CF9AE}" pid="72" name="FSC#BAFUBDO@15.1700:EU_02_Verpflichter_Name_Adresse">
    <vt:lpwstr/>
  </property>
  <property fmtid="{D5CDD505-2E9C-101B-9397-08002B2CF9AE}" pid="73" name="FSC#BAFUBDO@15.1700:EU_03_Verpflichter_Name_Adresse">
    <vt:lpwstr/>
  </property>
  <property fmtid="{D5CDD505-2E9C-101B-9397-08002B2CF9AE}" pid="74" name="FSC#BAFUBDO@15.1700:EU_04_Verpflichter_Name_Adresse">
    <vt:lpwstr/>
  </property>
  <property fmtid="{D5CDD505-2E9C-101B-9397-08002B2CF9AE}" pid="75" name="FSC#BAFUBDO@15.1700:EU_05_Verpflichter_Name_Adresse">
    <vt:lpwstr/>
  </property>
  <property fmtid="{D5CDD505-2E9C-101B-9397-08002B2CF9AE}" pid="76" name="FSC#BAFUBDO@15.1700:EU_06_Verpflichter_Name_Adresse">
    <vt:lpwstr/>
  </property>
  <property fmtid="{D5CDD505-2E9C-101B-9397-08002B2CF9AE}" pid="77" name="FSC#BAFUBDO@15.1700:Experte_Email">
    <vt:lpwstr/>
  </property>
  <property fmtid="{D5CDD505-2E9C-101B-9397-08002B2CF9AE}" pid="78" name="FSC#BAFUBDO@15.1700:Experte_Name">
    <vt:lpwstr/>
  </property>
  <property fmtid="{D5CDD505-2E9C-101B-9397-08002B2CF9AE}" pid="79" name="FSC#BAFUBDO@15.1700:Experte_Tel">
    <vt:lpwstr/>
  </property>
  <property fmtid="{D5CDD505-2E9C-101B-9397-08002B2CF9AE}" pid="80" name="FSC#BAFUBDO@15.1700:Experte_Vorname">
    <vt:lpwstr/>
  </property>
  <property fmtid="{D5CDD505-2E9C-101B-9397-08002B2CF9AE}" pid="81" name="FSC#BAFUBDO@15.1700:Filereference">
    <vt:lpwstr>237-02.2-00001</vt:lpwstr>
  </property>
  <property fmtid="{D5CDD505-2E9C-101B-9397-08002B2CF9AE}" pid="82" name="FSC#BAFUBDO@15.1700:Gas">
    <vt:lpwstr/>
  </property>
  <property fmtid="{D5CDD505-2E9C-101B-9397-08002B2CF9AE}" pid="83" name="FSC#BAFUBDO@15.1700:Gegenstand">
    <vt:lpwstr/>
  </property>
  <property fmtid="{D5CDD505-2E9C-101B-9397-08002B2CF9AE}" pid="84" name="FSC#BAFUBDO@15.1700:Gemeinden">
    <vt:lpwstr/>
  </property>
  <property fmtid="{D5CDD505-2E9C-101B-9397-08002B2CF9AE}" pid="85" name="FSC#BAFUBDO@15.1700:Gesamtkostenvoranschlag">
    <vt:lpwstr/>
  </property>
  <property fmtid="{D5CDD505-2E9C-101B-9397-08002B2CF9AE}" pid="86" name="FSC#BAFUBDO@15.1700:GesamtV_Name">
    <vt:lpwstr/>
  </property>
  <property fmtid="{D5CDD505-2E9C-101B-9397-08002B2CF9AE}" pid="87" name="FSC#BAFUBDO@15.1700:Geschaeft">
    <vt:lpwstr/>
  </property>
  <property fmtid="{D5CDD505-2E9C-101B-9397-08002B2CF9AE}" pid="88" name="FSC#BAFUBDO@15.1700:Gesuch_um_Bescheinigung_2013">
    <vt:lpwstr/>
  </property>
  <property fmtid="{D5CDD505-2E9C-101B-9397-08002B2CF9AE}" pid="89" name="FSC#BAFUBDO@15.1700:Gesuchsteller">
    <vt:lpwstr/>
  </property>
  <property fmtid="{D5CDD505-2E9C-101B-9397-08002B2CF9AE}" pid="90" name="FSC#BAFUBDO@15.1700:Gesuchsteller_Addresszeilen">
    <vt:lpwstr/>
  </property>
  <property fmtid="{D5CDD505-2E9C-101B-9397-08002B2CF9AE}" pid="91" name="FSC#BAFUBDO@15.1700:Gesuchsteller_Name">
    <vt:lpwstr/>
  </property>
  <property fmtid="{D5CDD505-2E9C-101B-9397-08002B2CF9AE}" pid="92" name="FSC#BAFUBDO@15.1700:Gruss">
    <vt:lpwstr>Freundliche Grüsse</vt:lpwstr>
  </property>
  <property fmtid="{D5CDD505-2E9C-101B-9397-08002B2CF9AE}" pid="93" name="FSC#BAFUBDO@15.1700:Gutschriften_aus_1VP">
    <vt:lpwstr/>
  </property>
  <property fmtid="{D5CDD505-2E9C-101B-9397-08002B2CF9AE}" pid="94" name="FSC#BAFUBDO@15.1700:Ihr_Zeichen">
    <vt:lpwstr/>
  </property>
  <property fmtid="{D5CDD505-2E9C-101B-9397-08002B2CF9AE}" pid="95" name="FSC#BAFUBDO@15.1700:Journalist">
    <vt:lpwstr/>
  </property>
  <property fmtid="{D5CDD505-2E9C-101B-9397-08002B2CF9AE}" pid="96" name="FSC#BAFUBDO@15.1700:Journalist_Email">
    <vt:lpwstr/>
  </property>
  <property fmtid="{D5CDD505-2E9C-101B-9397-08002B2CF9AE}" pid="97" name="FSC#BAFUBDO@15.1700:Journalist_Tel">
    <vt:lpwstr/>
  </property>
  <property fmtid="{D5CDD505-2E9C-101B-9397-08002B2CF9AE}" pid="98" name="FSC#BAFUBDO@15.1700:Kant_Stellungn_Dat">
    <vt:lpwstr/>
  </property>
  <property fmtid="{D5CDD505-2E9C-101B-9397-08002B2CF9AE}" pid="99" name="FSC#BAFUBDO@15.1700:Kant_Stellungnahme">
    <vt:lpwstr/>
  </property>
  <property fmtid="{D5CDD505-2E9C-101B-9397-08002B2CF9AE}" pid="100" name="FSC#BAFUBDO@15.1700:Kanton">
    <vt:lpwstr/>
  </property>
  <property fmtid="{D5CDD505-2E9C-101B-9397-08002B2CF9AE}" pid="101" name="FSC#BAFUBDO@15.1700:Klassifizierung">
    <vt:lpwstr>Vertraulich</vt:lpwstr>
  </property>
  <property fmtid="{D5CDD505-2E9C-101B-9397-08002B2CF9AE}" pid="102" name="FSC#BAFUBDO@15.1700:Kompensationspflicht">
    <vt:lpwstr/>
  </property>
  <property fmtid="{D5CDD505-2E9C-101B-9397-08002B2CF9AE}" pid="103" name="FSC#BAFUBDO@15.1700:Kompensationssatz">
    <vt:lpwstr/>
  </property>
  <property fmtid="{D5CDD505-2E9C-101B-9397-08002B2CF9AE}" pid="104" name="FSC#BAFUBDO@15.1700:Kontaktperson_Name">
    <vt:lpwstr/>
  </property>
  <property fmtid="{D5CDD505-2E9C-101B-9397-08002B2CF9AE}" pid="105" name="FSC#BAFUBDO@15.1700:Kontaktperson_Vorname">
    <vt:lpwstr/>
  </property>
  <property fmtid="{D5CDD505-2E9C-101B-9397-08002B2CF9AE}" pid="106" name="FSC#BAFUBDO@15.1700:Kontext1">
    <vt:lpwstr/>
  </property>
  <property fmtid="{D5CDD505-2E9C-101B-9397-08002B2CF9AE}" pid="107" name="FSC#BAFUBDO@15.1700:Kontext2">
    <vt:lpwstr/>
  </property>
  <property fmtid="{D5CDD505-2E9C-101B-9397-08002B2CF9AE}" pid="108" name="FSC#BAFUBDO@15.1700:KopPflichtiger_Adresszeile">
    <vt:lpwstr/>
  </property>
  <property fmtid="{D5CDD505-2E9C-101B-9397-08002B2CF9AE}" pid="109" name="FSC#BAFUBDO@15.1700:KopPflichtiger_Name">
    <vt:lpwstr/>
  </property>
  <property fmtid="{D5CDD505-2E9C-101B-9397-08002B2CF9AE}" pid="110" name="FSC#BAFUBDO@15.1700:KopPflichtYYYY">
    <vt:lpwstr/>
  </property>
  <property fmtid="{D5CDD505-2E9C-101B-9397-08002B2CF9AE}" pid="111" name="FSC#BAFUBDO@15.1700:Kosten_Total">
    <vt:lpwstr/>
  </property>
  <property fmtid="{D5CDD505-2E9C-101B-9397-08002B2CF9AE}" pid="112" name="FSC#BAFUBDO@15.1700:Kostenvoranschlag">
    <vt:lpwstr/>
  </property>
  <property fmtid="{D5CDD505-2E9C-101B-9397-08002B2CF9AE}" pid="113" name="FSC#BAFUBDO@15.1700:Kreditrubrik">
    <vt:lpwstr/>
  </property>
  <property fmtid="{D5CDD505-2E9C-101B-9397-08002B2CF9AE}" pid="114" name="FSC#BAFUBDO@15.1700:Beschaffungsstelle">
    <vt:lpwstr/>
  </property>
  <property fmtid="{D5CDD505-2E9C-101B-9397-08002B2CF9AE}" pid="115" name="FSC#BAFUBDO@15.1700:Massnahmenwirkung_Total">
    <vt:lpwstr/>
  </property>
  <property fmtid="{D5CDD505-2E9C-101B-9397-08002B2CF9AE}" pid="116" name="FSC#BAFUBDO@15.1700:MedienDatum">
    <vt:lpwstr/>
  </property>
  <property fmtid="{D5CDD505-2E9C-101B-9397-08002B2CF9AE}" pid="117" name="FSC#BAFUBDO@15.1700:Medium">
    <vt:lpwstr/>
  </property>
  <property fmtid="{D5CDD505-2E9C-101B-9397-08002B2CF9AE}" pid="118" name="FSC#BAFUBDO@15.1700:MengeEmissionen">
    <vt:lpwstr/>
  </property>
  <property fmtid="{D5CDD505-2E9C-101B-9397-08002B2CF9AE}" pid="119" name="FSC#BAFUBDO@15.1700:MonBerEingangsdatum">
    <vt:lpwstr/>
  </property>
  <property fmtid="{D5CDD505-2E9C-101B-9397-08002B2CF9AE}" pid="120" name="FSC#BAFUBDO@15.1700:MonPeriodBis">
    <vt:lpwstr/>
  </property>
  <property fmtid="{D5CDD505-2E9C-101B-9397-08002B2CF9AE}" pid="121" name="FSC#BAFUBDO@15.1700:MonPeriodVon">
    <vt:lpwstr/>
  </property>
  <property fmtid="{D5CDD505-2E9C-101B-9397-08002B2CF9AE}" pid="122" name="FSC#BAFUBDO@15.1700:MonPeriodYYYY">
    <vt:lpwstr/>
  </property>
  <property fmtid="{D5CDD505-2E9C-101B-9397-08002B2CF9AE}" pid="123" name="FSC#BAFUBDO@15.1700:part">
    <vt:lpwstr/>
  </property>
  <property fmtid="{D5CDD505-2E9C-101B-9397-08002B2CF9AE}" pid="124" name="FSC#BAFUBDO@15.1700:Phase">
    <vt:lpwstr/>
  </property>
  <property fmtid="{D5CDD505-2E9C-101B-9397-08002B2CF9AE}" pid="125" name="FSC#BAFUBDO@15.1700:Prioritaet">
    <vt:lpwstr/>
  </property>
  <property fmtid="{D5CDD505-2E9C-101B-9397-08002B2CF9AE}" pid="126" name="FSC#BAFUBDO@15.1700:Projektbezeichnung">
    <vt:lpwstr/>
  </property>
  <property fmtid="{D5CDD505-2E9C-101B-9397-08002B2CF9AE}" pid="127" name="FSC#BAFUBDO@15.1700:projektname">
    <vt:lpwstr/>
  </property>
  <property fmtid="{D5CDD505-2E9C-101B-9397-08002B2CF9AE}" pid="128" name="FSC#BAFUBDO@15.1700:projektnummer">
    <vt:lpwstr/>
  </property>
  <property fmtid="{D5CDD505-2E9C-101B-9397-08002B2CF9AE}" pid="129" name="FSC#BAFUBDO@15.1700:Projekttyp">
    <vt:lpwstr/>
  </property>
  <property fmtid="{D5CDD505-2E9C-101B-9397-08002B2CF9AE}" pid="130" name="FSC#BAFUBDO@15.1700:Pruefstelle_Name">
    <vt:lpwstr/>
  </property>
  <property fmtid="{D5CDD505-2E9C-101B-9397-08002B2CF9AE}" pid="131" name="FSC#BAFUBDO@15.1700:PS_01_Verpflichter_Name_Adresse">
    <vt:lpwstr/>
  </property>
  <property fmtid="{D5CDD505-2E9C-101B-9397-08002B2CF9AE}" pid="132" name="FSC#BAFUBDO@15.1700:PS_02_Verpflichter_Name_Adresse">
    <vt:lpwstr/>
  </property>
  <property fmtid="{D5CDD505-2E9C-101B-9397-08002B2CF9AE}" pid="133" name="FSC#BAFUBDO@15.1700:PS_03_Verpflichter_Name_Adresse">
    <vt:lpwstr/>
  </property>
  <property fmtid="{D5CDD505-2E9C-101B-9397-08002B2CF9AE}" pid="134" name="FSC#BAFUBDO@15.1700:PS_04_Verpflichter_Name_Adresse">
    <vt:lpwstr/>
  </property>
  <property fmtid="{D5CDD505-2E9C-101B-9397-08002B2CF9AE}" pid="135" name="FSC#BAFUBDO@15.1700:PS_05_Verpflichter_Name_Adresse">
    <vt:lpwstr/>
  </property>
  <property fmtid="{D5CDD505-2E9C-101B-9397-08002B2CF9AE}" pid="136" name="FSC#BAFUBDO@15.1700:PS_06_Verpflichter_Name_Adresse">
    <vt:lpwstr/>
  </property>
  <property fmtid="{D5CDD505-2E9C-101B-9397-08002B2CF9AE}" pid="137" name="FSC#BAFUBDO@15.1700:PS_07_Verpflichter_Name_Adresse">
    <vt:lpwstr/>
  </property>
  <property fmtid="{D5CDD505-2E9C-101B-9397-08002B2CF9AE}" pid="138" name="FSC#BAFUBDO@15.1700:PS_08_Verpflichter_Name_Adresse">
    <vt:lpwstr/>
  </property>
  <property fmtid="{D5CDD505-2E9C-101B-9397-08002B2CF9AE}" pid="139" name="FSC#BAFUBDO@15.1700:PS_09_Verpflichter_Name_Adresse">
    <vt:lpwstr/>
  </property>
  <property fmtid="{D5CDD505-2E9C-101B-9397-08002B2CF9AE}" pid="140" name="FSC#BAFUBDO@15.1700:PS_10_Verpflichter_Name_Adresse">
    <vt:lpwstr/>
  </property>
  <property fmtid="{D5CDD505-2E9C-101B-9397-08002B2CF9AE}" pid="141" name="FSC#BAFUBDO@15.1700:PS_11_Verpflichter_Name_Adresse">
    <vt:lpwstr/>
  </property>
  <property fmtid="{D5CDD505-2E9C-101B-9397-08002B2CF9AE}" pid="142" name="FSC#BAFUBDO@15.1700:PS_12_Verpflichter_Name_Adresse">
    <vt:lpwstr/>
  </property>
  <property fmtid="{D5CDD505-2E9C-101B-9397-08002B2CF9AE}" pid="143" name="FSC#BAFUBDO@15.1700:PS_13_Verpflichter_Name_Adresse">
    <vt:lpwstr/>
  </property>
  <property fmtid="{D5CDD505-2E9C-101B-9397-08002B2CF9AE}" pid="144" name="FSC#BAFUBDO@15.1700:PS_14_Verpflichter_Name_Adresse">
    <vt:lpwstr/>
  </property>
  <property fmtid="{D5CDD505-2E9C-101B-9397-08002B2CF9AE}" pid="145" name="FSC#BAFUBDO@15.1700:Ressort">
    <vt:lpwstr/>
  </property>
  <property fmtid="{D5CDD505-2E9C-101B-9397-08002B2CF9AE}" pid="146" name="FSC#BAFUBDO@15.1700:Richttermin">
    <vt:lpwstr/>
  </property>
  <property fmtid="{D5CDD505-2E9C-101B-9397-08002B2CF9AE}" pid="147" name="FSC#BAFUBDO@15.1700:SB_Kurzzeichen">
    <vt:lpwstr/>
  </property>
  <property fmtid="{D5CDD505-2E9C-101B-9397-08002B2CF9AE}" pid="148" name="FSC#BAFUBDO@15.1700:SubAbs_Zeichen">
    <vt:lpwstr/>
  </property>
  <property fmtid="{D5CDD505-2E9C-101B-9397-08002B2CF9AE}" pid="149" name="FSC#BAFUBDO@15.1700:SubGegenstand">
    <vt:lpwstr>Templates tkm Plan und Report</vt:lpwstr>
  </property>
  <property fmtid="{D5CDD505-2E9C-101B-9397-08002B2CF9AE}" pid="150" name="FSC#BAFUBDO@15.1700:SubGegenstand1">
    <vt:lpwstr/>
  </property>
  <property fmtid="{D5CDD505-2E9C-101B-9397-08002B2CF9AE}" pid="151" name="FSC#BAFUBDO@15.1700:SubGegenstand2">
    <vt:lpwstr/>
  </property>
  <property fmtid="{D5CDD505-2E9C-101B-9397-08002B2CF9AE}" pid="152" name="FSC#BAFUBDO@15.1700:SubGegenstand3">
    <vt:lpwstr/>
  </property>
  <property fmtid="{D5CDD505-2E9C-101B-9397-08002B2CF9AE}" pid="153" name="FSC#BAFUBDO@15.1700:SubGegenstand4">
    <vt:lpwstr/>
  </property>
  <property fmtid="{D5CDD505-2E9C-101B-9397-08002B2CF9AE}" pid="154" name="FSC#BAFUBDO@15.1700:SubGemeinden">
    <vt:lpwstr/>
  </property>
  <property fmtid="{D5CDD505-2E9C-101B-9397-08002B2CF9AE}" pid="155" name="FSC#BAFUBDO@15.1700:SubKantone">
    <vt:lpwstr/>
  </property>
  <property fmtid="{D5CDD505-2E9C-101B-9397-08002B2CF9AE}" pid="156" name="FSC#BAFUBDO@15.1700:SubProjektName">
    <vt:lpwstr/>
  </property>
  <property fmtid="{D5CDD505-2E9C-101B-9397-08002B2CF9AE}" pid="157" name="FSC#BAFUBDO@15.1700:TarifinfoStd2">
    <vt:lpwstr/>
  </property>
  <property fmtid="{D5CDD505-2E9C-101B-9397-08002B2CF9AE}" pid="158" name="FSC#BAFUBDO@15.1700:TarifinfoVol2">
    <vt:lpwstr/>
  </property>
  <property fmtid="{D5CDD505-2E9C-101B-9397-08002B2CF9AE}" pid="159" name="FSC#BAFUBDO@15.1700:Termin">
    <vt:lpwstr/>
  </property>
  <property fmtid="{D5CDD505-2E9C-101B-9397-08002B2CF9AE}" pid="160" name="FSC#BAFUBDO@15.1700:Termin_Abt">
    <vt:lpwstr/>
  </property>
  <property fmtid="{D5CDD505-2E9C-101B-9397-08002B2CF9AE}" pid="161" name="FSC#BAFUBDO@15.1700:Termin_Uebersetzung">
    <vt:lpwstr/>
  </property>
  <property fmtid="{D5CDD505-2E9C-101B-9397-08002B2CF9AE}" pid="162" name="FSC#BAFUBDO@15.1700:Thema">
    <vt:lpwstr/>
  </property>
  <property fmtid="{D5CDD505-2E9C-101B-9397-08002B2CF9AE}" pid="163" name="FSC#BAFUBDO@15.1700:Validierungdatum">
    <vt:lpwstr/>
  </property>
  <property fmtid="{D5CDD505-2E9C-101B-9397-08002B2CF9AE}" pid="164" name="FSC#BAFUBDO@15.1700:Validierungfirma">
    <vt:lpwstr/>
  </property>
  <property fmtid="{D5CDD505-2E9C-101B-9397-08002B2CF9AE}" pid="165" name="FSC#BAFUBDO@15.1700:Validierungname">
    <vt:lpwstr/>
  </property>
  <property fmtid="{D5CDD505-2E9C-101B-9397-08002B2CF9AE}" pid="166" name="FSC#BAFUBDO@15.1700:Validierungresp">
    <vt:lpwstr/>
  </property>
  <property fmtid="{D5CDD505-2E9C-101B-9397-08002B2CF9AE}" pid="167" name="FSC#BAFUBDO@15.1700:Verfahren">
    <vt:lpwstr/>
  </property>
  <property fmtid="{D5CDD505-2E9C-101B-9397-08002B2CF9AE}" pid="168" name="FSC#BAFUBDO@15.1700:VerfuegDatum">
    <vt:lpwstr/>
  </property>
  <property fmtid="{D5CDD505-2E9C-101B-9397-08002B2CF9AE}" pid="169" name="FSC#BAFUBDO@15.1700:Verfuegungsnummer">
    <vt:lpwstr/>
  </property>
  <property fmtid="{D5CDD505-2E9C-101B-9397-08002B2CF9AE}" pid="170" name="FSC#BAFUBDO@15.1700:Verpflichter_HausNr">
    <vt:lpwstr/>
  </property>
  <property fmtid="{D5CDD505-2E9C-101B-9397-08002B2CF9AE}" pid="171" name="FSC#BAFUBDO@15.1700:Verpflichter_Kurzname">
    <vt:lpwstr/>
  </property>
  <property fmtid="{D5CDD505-2E9C-101B-9397-08002B2CF9AE}" pid="172" name="FSC#BAFUBDO@15.1700:Verpflichter_MailAdresse">
    <vt:lpwstr/>
  </property>
  <property fmtid="{D5CDD505-2E9C-101B-9397-08002B2CF9AE}" pid="173" name="FSC#BAFUBDO@15.1700:Verpflichter_Name">
    <vt:lpwstr/>
  </property>
  <property fmtid="{D5CDD505-2E9C-101B-9397-08002B2CF9AE}" pid="174" name="FSC#BAFUBDO@15.1700:Verpflichter_Ort">
    <vt:lpwstr/>
  </property>
  <property fmtid="{D5CDD505-2E9C-101B-9397-08002B2CF9AE}" pid="175" name="FSC#BAFUBDO@15.1700:Verpflichter_PLZ">
    <vt:lpwstr/>
  </property>
  <property fmtid="{D5CDD505-2E9C-101B-9397-08002B2CF9AE}" pid="176" name="FSC#BAFUBDO@15.1700:Verpflichter_Strasse">
    <vt:lpwstr/>
  </property>
  <property fmtid="{D5CDD505-2E9C-101B-9397-08002B2CF9AE}" pid="177" name="FSC#BAFUBDO@15.1700:Versandart">
    <vt:lpwstr/>
  </property>
  <property fmtid="{D5CDD505-2E9C-101B-9397-08002B2CF9AE}" pid="178" name="FSC#BAFUBDO@15.1700:VertragAbteilung">
    <vt:lpwstr/>
  </property>
  <property fmtid="{D5CDD505-2E9C-101B-9397-08002B2CF9AE}" pid="179" name="FSC#BAFUBDO@15.1700:VertragsdauerBis">
    <vt:lpwstr/>
  </property>
  <property fmtid="{D5CDD505-2E9C-101B-9397-08002B2CF9AE}" pid="180" name="FSC#BAFUBDO@15.1700:VertragsdauerVon">
    <vt:lpwstr/>
  </property>
  <property fmtid="{D5CDD505-2E9C-101B-9397-08002B2CF9AE}" pid="181" name="FSC#BAFUBDO@15.1700:VertragTitel">
    <vt:lpwstr/>
  </property>
  <property fmtid="{D5CDD505-2E9C-101B-9397-08002B2CF9AE}" pid="182" name="FSC#BAFUBDO@15.1700:vertreten">
    <vt:lpwstr/>
  </property>
  <property fmtid="{D5CDD505-2E9C-101B-9397-08002B2CF9AE}" pid="183" name="FSC#BAFUBDO@15.1700:Volumen_Ausgangstext">
    <vt:lpwstr/>
  </property>
  <property fmtid="{D5CDD505-2E9C-101B-9397-08002B2CF9AE}" pid="184" name="FSC#BAFUBDO@15.1700:Zeit">
    <vt:lpwstr/>
  </property>
  <property fmtid="{D5CDD505-2E9C-101B-9397-08002B2CF9AE}" pid="185" name="FSC#BAFUBDO@15.1700:Zielsprache">
    <vt:lpwstr/>
  </property>
  <property fmtid="{D5CDD505-2E9C-101B-9397-08002B2CF9AE}" pid="186" name="FSC#BAFUBDO@15.1700:Zirkulation">
    <vt:lpwstr/>
  </property>
  <property fmtid="{D5CDD505-2E9C-101B-9397-08002B2CF9AE}" pid="187" name="FSC#BAFUBDO@15.1700:Zirkulation_Dat">
    <vt:lpwstr/>
  </property>
  <property fmtid="{D5CDD505-2E9C-101B-9397-08002B2CF9AE}" pid="188" name="FSC#BAFUBDO@15.1700:Zust_Behoerde">
    <vt:lpwstr/>
  </property>
  <property fmtid="{D5CDD505-2E9C-101B-9397-08002B2CF9AE}" pid="189" name="FSC#UVEKCFG@15.1700:Function">
    <vt:lpwstr/>
  </property>
  <property fmtid="{D5CDD505-2E9C-101B-9397-08002B2CF9AE}" pid="190" name="FSC#UVEKCFG@15.1700:FileRespOrg">
    <vt:lpwstr>Klima (K)</vt:lpwstr>
  </property>
  <property fmtid="{D5CDD505-2E9C-101B-9397-08002B2CF9AE}" pid="191" name="FSC#UVEKCFG@15.1700:DefaultGroupFileResponsible">
    <vt:lpwstr/>
  </property>
  <property fmtid="{D5CDD505-2E9C-101B-9397-08002B2CF9AE}" pid="192" name="FSC#UVEKCFG@15.1700:FileRespFunction">
    <vt:lpwstr/>
  </property>
  <property fmtid="{D5CDD505-2E9C-101B-9397-08002B2CF9AE}" pid="193" name="FSC#UVEKCFG@15.1700:AssignedClassification">
    <vt:lpwstr>Vertraulich</vt:lpwstr>
  </property>
  <property fmtid="{D5CDD505-2E9C-101B-9397-08002B2CF9AE}" pid="194" name="FSC#UVEKCFG@15.1700:AssignedClassificationCode">
    <vt:lpwstr>COO.1.1001.1.31089</vt:lpwstr>
  </property>
  <property fmtid="{D5CDD505-2E9C-101B-9397-08002B2CF9AE}" pid="195" name="FSC#UVEKCFG@15.1700:FileResponsible">
    <vt:lpwstr/>
  </property>
  <property fmtid="{D5CDD505-2E9C-101B-9397-08002B2CF9AE}" pid="196" name="FSC#UVEKCFG@15.1700:FileResponsibleTel">
    <vt:lpwstr/>
  </property>
  <property fmtid="{D5CDD505-2E9C-101B-9397-08002B2CF9AE}" pid="197" name="FSC#UVEKCFG@15.1700:FileResponsibleEmail">
    <vt:lpwstr/>
  </property>
  <property fmtid="{D5CDD505-2E9C-101B-9397-08002B2CF9AE}" pid="198" name="FSC#UVEKCFG@15.1700:FileResponsibleFax">
    <vt:lpwstr/>
  </property>
  <property fmtid="{D5CDD505-2E9C-101B-9397-08002B2CF9AE}" pid="199" name="FSC#UVEKCFG@15.1700:FileResponsibleAddress">
    <vt:lpwstr/>
  </property>
  <property fmtid="{D5CDD505-2E9C-101B-9397-08002B2CF9AE}" pid="200" name="FSC#UVEKCFG@15.1700:FileResponsibleStreet">
    <vt:lpwstr/>
  </property>
  <property fmtid="{D5CDD505-2E9C-101B-9397-08002B2CF9AE}" pid="201" name="FSC#UVEKCFG@15.1700:FileResponsiblezipcode">
    <vt:lpwstr/>
  </property>
  <property fmtid="{D5CDD505-2E9C-101B-9397-08002B2CF9AE}" pid="202" name="FSC#UVEKCFG@15.1700:FileResponsiblecity">
    <vt:lpwstr/>
  </property>
  <property fmtid="{D5CDD505-2E9C-101B-9397-08002B2CF9AE}" pid="203" name="FSC#UVEKCFG@15.1700:FileResponsibleAbbreviation">
    <vt:lpwstr/>
  </property>
  <property fmtid="{D5CDD505-2E9C-101B-9397-08002B2CF9AE}" pid="204" name="FSC#UVEKCFG@15.1700:FileRespOrgHome">
    <vt:lpwstr/>
  </property>
  <property fmtid="{D5CDD505-2E9C-101B-9397-08002B2CF9AE}" pid="205" name="FSC#UVEKCFG@15.1700:CurrUserAbbreviation">
    <vt:lpwstr>KTE</vt:lpwstr>
  </property>
  <property fmtid="{D5CDD505-2E9C-101B-9397-08002B2CF9AE}" pid="206" name="FSC#UVEKCFG@15.1700:CategoryReference">
    <vt:lpwstr>237-02.2</vt:lpwstr>
  </property>
  <property fmtid="{D5CDD505-2E9C-101B-9397-08002B2CF9AE}" pid="207" name="FSC#UVEKCFG@15.1700:cooAddress">
    <vt:lpwstr>COO.2002.100.2.8428701</vt:lpwstr>
  </property>
  <property fmtid="{D5CDD505-2E9C-101B-9397-08002B2CF9AE}" pid="208" name="FSC#UVEKCFG@15.1700:sleeveFileReference">
    <vt:lpwstr/>
  </property>
  <property fmtid="{D5CDD505-2E9C-101B-9397-08002B2CF9AE}" pid="209" name="FSC#UVEKCFG@15.1700:BureauName">
    <vt:lpwstr>Bundesamt für Umwelt</vt:lpwstr>
  </property>
  <property fmtid="{D5CDD505-2E9C-101B-9397-08002B2CF9AE}" pid="210" name="FSC#UVEKCFG@15.1700:BureauShortName">
    <vt:lpwstr>BAFU</vt:lpwstr>
  </property>
  <property fmtid="{D5CDD505-2E9C-101B-9397-08002B2CF9AE}" pid="211" name="FSC#UVEKCFG@15.1700:BureauWebsite">
    <vt:lpwstr>www.bafu.admin.ch</vt:lpwstr>
  </property>
  <property fmtid="{D5CDD505-2E9C-101B-9397-08002B2CF9AE}" pid="212" name="FSC#UVEKCFG@15.1700:SubFileTitle">
    <vt:lpwstr>2018-05-07 Template_Tkm-Report_en_V2</vt:lpwstr>
  </property>
  <property fmtid="{D5CDD505-2E9C-101B-9397-08002B2CF9AE}" pid="213" name="FSC#UVEKCFG@15.1700:ForeignNumber">
    <vt:lpwstr/>
  </property>
  <property fmtid="{D5CDD505-2E9C-101B-9397-08002B2CF9AE}" pid="214" name="FSC#UVEKCFG@15.1700:Amtstitel">
    <vt:lpwstr/>
  </property>
  <property fmtid="{D5CDD505-2E9C-101B-9397-08002B2CF9AE}" pid="215" name="FSC#UVEKCFG@15.1700:ZusendungAm">
    <vt:lpwstr/>
  </property>
  <property fmtid="{D5CDD505-2E9C-101B-9397-08002B2CF9AE}" pid="216" name="FSC#UVEKCFG@15.1700:SignerLeft">
    <vt:lpwstr/>
  </property>
  <property fmtid="{D5CDD505-2E9C-101B-9397-08002B2CF9AE}" pid="217" name="FSC#UVEKCFG@15.1700:SignerRight">
    <vt:lpwstr/>
  </property>
  <property fmtid="{D5CDD505-2E9C-101B-9397-08002B2CF9AE}" pid="218" name="FSC#UVEKCFG@15.1700:SignerLeftJobTitle">
    <vt:lpwstr/>
  </property>
  <property fmtid="{D5CDD505-2E9C-101B-9397-08002B2CF9AE}" pid="219" name="FSC#UVEKCFG@15.1700:SignerRightJobTitle">
    <vt:lpwstr/>
  </property>
  <property fmtid="{D5CDD505-2E9C-101B-9397-08002B2CF9AE}" pid="220" name="FSC#UVEKCFG@15.1700:SignerLeftFunction">
    <vt:lpwstr/>
  </property>
  <property fmtid="{D5CDD505-2E9C-101B-9397-08002B2CF9AE}" pid="221" name="FSC#UVEKCFG@15.1700:SignerRightFunction">
    <vt:lpwstr/>
  </property>
  <property fmtid="{D5CDD505-2E9C-101B-9397-08002B2CF9AE}" pid="222" name="FSC#UVEKCFG@15.1700:SignerLeftUserRoleGroup">
    <vt:lpwstr/>
  </property>
  <property fmtid="{D5CDD505-2E9C-101B-9397-08002B2CF9AE}" pid="223" name="FSC#UVEKCFG@15.1700:SignerRightUserRoleGroup">
    <vt:lpwstr/>
  </property>
  <property fmtid="{D5CDD505-2E9C-101B-9397-08002B2CF9AE}" pid="224" name="FSC#UVEKCFG@15.1700:DocumentNumber">
    <vt:lpwstr>R175-0915</vt:lpwstr>
  </property>
  <property fmtid="{D5CDD505-2E9C-101B-9397-08002B2CF9AE}" pid="225" name="FSC#UVEKCFG@15.1700:AssignmentNumber">
    <vt:lpwstr/>
  </property>
  <property fmtid="{D5CDD505-2E9C-101B-9397-08002B2CF9AE}" pid="226" name="FSC#UVEKCFG@15.1700:EM_Personal">
    <vt:lpwstr/>
  </property>
  <property fmtid="{D5CDD505-2E9C-101B-9397-08002B2CF9AE}" pid="227" name="FSC#UVEKCFG@15.1700:EM_Geschlecht">
    <vt:lpwstr/>
  </property>
  <property fmtid="{D5CDD505-2E9C-101B-9397-08002B2CF9AE}" pid="228" name="FSC#UVEKCFG@15.1700:EM_GebDatum">
    <vt:lpwstr/>
  </property>
  <property fmtid="{D5CDD505-2E9C-101B-9397-08002B2CF9AE}" pid="229" name="FSC#UVEKCFG@15.1700:EM_Funktion">
    <vt:lpwstr/>
  </property>
  <property fmtid="{D5CDD505-2E9C-101B-9397-08002B2CF9AE}" pid="230" name="FSC#UVEKCFG@15.1700:EM_Beruf">
    <vt:lpwstr/>
  </property>
  <property fmtid="{D5CDD505-2E9C-101B-9397-08002B2CF9AE}" pid="231" name="FSC#UVEKCFG@15.1700:EM_SVNR">
    <vt:lpwstr/>
  </property>
  <property fmtid="{D5CDD505-2E9C-101B-9397-08002B2CF9AE}" pid="232" name="FSC#UVEKCFG@15.1700:EM_Familienstand">
    <vt:lpwstr/>
  </property>
  <property fmtid="{D5CDD505-2E9C-101B-9397-08002B2CF9AE}" pid="233" name="FSC#UVEKCFG@15.1700:EM_Muttersprache">
    <vt:lpwstr/>
  </property>
  <property fmtid="{D5CDD505-2E9C-101B-9397-08002B2CF9AE}" pid="234" name="FSC#UVEKCFG@15.1700:EM_Geboren_in">
    <vt:lpwstr/>
  </property>
  <property fmtid="{D5CDD505-2E9C-101B-9397-08002B2CF9AE}" pid="235" name="FSC#UVEKCFG@15.1700:EM_Briefanrede">
    <vt:lpwstr/>
  </property>
  <property fmtid="{D5CDD505-2E9C-101B-9397-08002B2CF9AE}" pid="236" name="FSC#UVEKCFG@15.1700:EM_Kommunikationssprache">
    <vt:lpwstr/>
  </property>
  <property fmtid="{D5CDD505-2E9C-101B-9397-08002B2CF9AE}" pid="237" name="FSC#UVEKCFG@15.1700:EM_Webseite">
    <vt:lpwstr/>
  </property>
  <property fmtid="{D5CDD505-2E9C-101B-9397-08002B2CF9AE}" pid="238" name="FSC#UVEKCFG@15.1700:EM_TelNr_Business">
    <vt:lpwstr/>
  </property>
  <property fmtid="{D5CDD505-2E9C-101B-9397-08002B2CF9AE}" pid="239" name="FSC#UVEKCFG@15.1700:EM_TelNr_Private">
    <vt:lpwstr/>
  </property>
  <property fmtid="{D5CDD505-2E9C-101B-9397-08002B2CF9AE}" pid="240" name="FSC#UVEKCFG@15.1700:EM_TelNr_Mobile">
    <vt:lpwstr/>
  </property>
  <property fmtid="{D5CDD505-2E9C-101B-9397-08002B2CF9AE}" pid="241" name="FSC#UVEKCFG@15.1700:EM_TelNr_Other">
    <vt:lpwstr/>
  </property>
  <property fmtid="{D5CDD505-2E9C-101B-9397-08002B2CF9AE}" pid="242" name="FSC#UVEKCFG@15.1700:EM_TelNr_Fax">
    <vt:lpwstr/>
  </property>
  <property fmtid="{D5CDD505-2E9C-101B-9397-08002B2CF9AE}" pid="243" name="FSC#UVEKCFG@15.1700:EM_EMail1">
    <vt:lpwstr/>
  </property>
  <property fmtid="{D5CDD505-2E9C-101B-9397-08002B2CF9AE}" pid="244" name="FSC#UVEKCFG@15.1700:EM_EMail2">
    <vt:lpwstr/>
  </property>
  <property fmtid="{D5CDD505-2E9C-101B-9397-08002B2CF9AE}" pid="245" name="FSC#UVEKCFG@15.1700:EM_EMail3">
    <vt:lpwstr/>
  </property>
  <property fmtid="{D5CDD505-2E9C-101B-9397-08002B2CF9AE}" pid="246" name="FSC#UVEKCFG@15.1700:EM_Name">
    <vt:lpwstr/>
  </property>
  <property fmtid="{D5CDD505-2E9C-101B-9397-08002B2CF9AE}" pid="247" name="FSC#UVEKCFG@15.1700:EM_UID">
    <vt:lpwstr/>
  </property>
  <property fmtid="{D5CDD505-2E9C-101B-9397-08002B2CF9AE}" pid="248" name="FSC#UVEKCFG@15.1700:EM_Rechtsform">
    <vt:lpwstr/>
  </property>
  <property fmtid="{D5CDD505-2E9C-101B-9397-08002B2CF9AE}" pid="249" name="FSC#UVEKCFG@15.1700:EM_Klassifizierung">
    <vt:lpwstr/>
  </property>
  <property fmtid="{D5CDD505-2E9C-101B-9397-08002B2CF9AE}" pid="250" name="FSC#UVEKCFG@15.1700:EM_Gruendungsjahr">
    <vt:lpwstr/>
  </property>
  <property fmtid="{D5CDD505-2E9C-101B-9397-08002B2CF9AE}" pid="251" name="FSC#UVEKCFG@15.1700:EM_Versandart">
    <vt:lpwstr>B-Post</vt:lpwstr>
  </property>
  <property fmtid="{D5CDD505-2E9C-101B-9397-08002B2CF9AE}" pid="252" name="FSC#UVEKCFG@15.1700:EM_Versandvermek">
    <vt:lpwstr/>
  </property>
  <property fmtid="{D5CDD505-2E9C-101B-9397-08002B2CF9AE}" pid="253" name="FSC#UVEKCFG@15.1700:EM_Anrede">
    <vt:lpwstr/>
  </property>
  <property fmtid="{D5CDD505-2E9C-101B-9397-08002B2CF9AE}" pid="254" name="FSC#UVEKCFG@15.1700:EM_Titel">
    <vt:lpwstr/>
  </property>
  <property fmtid="{D5CDD505-2E9C-101B-9397-08002B2CF9AE}" pid="255" name="FSC#UVEKCFG@15.1700:EM_Nachgestellter_Titel">
    <vt:lpwstr/>
  </property>
  <property fmtid="{D5CDD505-2E9C-101B-9397-08002B2CF9AE}" pid="256" name="FSC#UVEKCFG@15.1700:EM_Vorname">
    <vt:lpwstr/>
  </property>
  <property fmtid="{D5CDD505-2E9C-101B-9397-08002B2CF9AE}" pid="257" name="FSC#UVEKCFG@15.1700:EM_Nachname">
    <vt:lpwstr/>
  </property>
  <property fmtid="{D5CDD505-2E9C-101B-9397-08002B2CF9AE}" pid="258" name="FSC#UVEKCFG@15.1700:EM_Kurzbezeichnung">
    <vt:lpwstr/>
  </property>
  <property fmtid="{D5CDD505-2E9C-101B-9397-08002B2CF9AE}" pid="259" name="FSC#UVEKCFG@15.1700:EM_Organisations_Zeile_1">
    <vt:lpwstr/>
  </property>
  <property fmtid="{D5CDD505-2E9C-101B-9397-08002B2CF9AE}" pid="260" name="FSC#UVEKCFG@15.1700:EM_Organisations_Zeile_2">
    <vt:lpwstr/>
  </property>
  <property fmtid="{D5CDD505-2E9C-101B-9397-08002B2CF9AE}" pid="261" name="FSC#UVEKCFG@15.1700:EM_Organisations_Zeile_3">
    <vt:lpwstr/>
  </property>
  <property fmtid="{D5CDD505-2E9C-101B-9397-08002B2CF9AE}" pid="262" name="FSC#UVEKCFG@15.1700:EM_Strasse">
    <vt:lpwstr/>
  </property>
  <property fmtid="{D5CDD505-2E9C-101B-9397-08002B2CF9AE}" pid="263" name="FSC#UVEKCFG@15.1700:EM_Hausnummer">
    <vt:lpwstr/>
  </property>
  <property fmtid="{D5CDD505-2E9C-101B-9397-08002B2CF9AE}" pid="264" name="FSC#UVEKCFG@15.1700:EM_Strasse2">
    <vt:lpwstr/>
  </property>
  <property fmtid="{D5CDD505-2E9C-101B-9397-08002B2CF9AE}" pid="265" name="FSC#UVEKCFG@15.1700:EM_Hausnummer_Zusatz">
    <vt:lpwstr/>
  </property>
  <property fmtid="{D5CDD505-2E9C-101B-9397-08002B2CF9AE}" pid="266" name="FSC#UVEKCFG@15.1700:EM_Postfach">
    <vt:lpwstr/>
  </property>
  <property fmtid="{D5CDD505-2E9C-101B-9397-08002B2CF9AE}" pid="267" name="FSC#UVEKCFG@15.1700:EM_PLZ">
    <vt:lpwstr/>
  </property>
  <property fmtid="{D5CDD505-2E9C-101B-9397-08002B2CF9AE}" pid="268" name="FSC#UVEKCFG@15.1700:EM_Ort">
    <vt:lpwstr/>
  </property>
  <property fmtid="{D5CDD505-2E9C-101B-9397-08002B2CF9AE}" pid="269" name="FSC#UVEKCFG@15.1700:EM_Land">
    <vt:lpwstr/>
  </property>
  <property fmtid="{D5CDD505-2E9C-101B-9397-08002B2CF9AE}" pid="270" name="FSC#UVEKCFG@15.1700:EM_E_Mail_Adresse">
    <vt:lpwstr/>
  </property>
  <property fmtid="{D5CDD505-2E9C-101B-9397-08002B2CF9AE}" pid="271" name="FSC#UVEKCFG@15.1700:EM_Funktionsbezeichnung">
    <vt:lpwstr/>
  </property>
  <property fmtid="{D5CDD505-2E9C-101B-9397-08002B2CF9AE}" pid="272" name="FSC#UVEKCFG@15.1700:EM_Serienbrieffeld_1">
    <vt:lpwstr/>
  </property>
  <property fmtid="{D5CDD505-2E9C-101B-9397-08002B2CF9AE}" pid="273" name="FSC#UVEKCFG@15.1700:EM_Serienbrieffeld_2">
    <vt:lpwstr/>
  </property>
  <property fmtid="{D5CDD505-2E9C-101B-9397-08002B2CF9AE}" pid="274" name="FSC#UVEKCFG@15.1700:EM_Serienbrieffeld_3">
    <vt:lpwstr/>
  </property>
  <property fmtid="{D5CDD505-2E9C-101B-9397-08002B2CF9AE}" pid="275" name="FSC#UVEKCFG@15.1700:EM_Serienbrieffeld_4">
    <vt:lpwstr/>
  </property>
  <property fmtid="{D5CDD505-2E9C-101B-9397-08002B2CF9AE}" pid="276" name="FSC#UVEKCFG@15.1700:EM_Serienbrieffeld_5">
    <vt:lpwstr/>
  </property>
  <property fmtid="{D5CDD505-2E9C-101B-9397-08002B2CF9AE}" pid="277" name="FSC#UVEKCFG@15.1700:EM_Address">
    <vt:lpwstr/>
  </property>
  <property fmtid="{D5CDD505-2E9C-101B-9397-08002B2CF9AE}" pid="278" name="FSC#UVEKCFG@15.1700:Abs_Nachname">
    <vt:lpwstr/>
  </property>
  <property fmtid="{D5CDD505-2E9C-101B-9397-08002B2CF9AE}" pid="279" name="FSC#UVEKCFG@15.1700:Abs_Vorname">
    <vt:lpwstr/>
  </property>
  <property fmtid="{D5CDD505-2E9C-101B-9397-08002B2CF9AE}" pid="280" name="FSC#UVEKCFG@15.1700:Abs_Zeichen">
    <vt:lpwstr/>
  </property>
  <property fmtid="{D5CDD505-2E9C-101B-9397-08002B2CF9AE}" pid="281" name="FSC#UVEKCFG@15.1700:Anrede">
    <vt:lpwstr/>
  </property>
  <property fmtid="{D5CDD505-2E9C-101B-9397-08002B2CF9AE}" pid="282" name="FSC#UVEKCFG@15.1700:EM_Versandartspez">
    <vt:lpwstr/>
  </property>
  <property fmtid="{D5CDD505-2E9C-101B-9397-08002B2CF9AE}" pid="283" name="FSC#UVEKCFG@15.1700:Briefdatum">
    <vt:lpwstr>30.08.2019</vt:lpwstr>
  </property>
  <property fmtid="{D5CDD505-2E9C-101B-9397-08002B2CF9AE}" pid="284" name="FSC#UVEKCFG@15.1700:Empf_Zeichen">
    <vt:lpwstr/>
  </property>
  <property fmtid="{D5CDD505-2E9C-101B-9397-08002B2CF9AE}" pid="285" name="FSC#UVEKCFG@15.1700:FilialePLZ">
    <vt:lpwstr/>
  </property>
  <property fmtid="{D5CDD505-2E9C-101B-9397-08002B2CF9AE}" pid="286" name="FSC#UVEKCFG@15.1700:Gegenstand">
    <vt:lpwstr>2018-05-07 Template_Tkm-Report_en_V2</vt:lpwstr>
  </property>
  <property fmtid="{D5CDD505-2E9C-101B-9397-08002B2CF9AE}" pid="287" name="FSC#UVEKCFG@15.1700:Nummer">
    <vt:lpwstr>R175-0915</vt:lpwstr>
  </property>
  <property fmtid="{D5CDD505-2E9C-101B-9397-08002B2CF9AE}" pid="288" name="FSC#UVEKCFG@15.1700:Unterschrift_Nachname">
    <vt:lpwstr/>
  </property>
  <property fmtid="{D5CDD505-2E9C-101B-9397-08002B2CF9AE}" pid="289" name="FSC#UVEKCFG@15.1700:Unterschrift_Vorname">
    <vt:lpwstr/>
  </property>
  <property fmtid="{D5CDD505-2E9C-101B-9397-08002B2CF9AE}" pid="290" name="FSC#UVEKCFG@15.1700:FileResponsibleStreetPostal">
    <vt:lpwstr/>
  </property>
  <property fmtid="{D5CDD505-2E9C-101B-9397-08002B2CF9AE}" pid="291" name="FSC#UVEKCFG@15.1700:FileResponsiblezipcodePostal">
    <vt:lpwstr/>
  </property>
  <property fmtid="{D5CDD505-2E9C-101B-9397-08002B2CF9AE}" pid="292" name="FSC#UVEKCFG@15.1700:FileResponsiblecityPostal">
    <vt:lpwstr/>
  </property>
  <property fmtid="{D5CDD505-2E9C-101B-9397-08002B2CF9AE}" pid="293" name="FSC#UVEKCFG@15.1700:FileResponsibleStreetInvoice">
    <vt:lpwstr/>
  </property>
  <property fmtid="{D5CDD505-2E9C-101B-9397-08002B2CF9AE}" pid="294" name="FSC#UVEKCFG@15.1700:FileResponsiblezipcodeInvoice">
    <vt:lpwstr/>
  </property>
  <property fmtid="{D5CDD505-2E9C-101B-9397-08002B2CF9AE}" pid="295" name="FSC#UVEKCFG@15.1700:FileResponsiblecityInvoice">
    <vt:lpwstr/>
  </property>
  <property fmtid="{D5CDD505-2E9C-101B-9397-08002B2CF9AE}" pid="296" name="FSC#UVEKCFG@15.1700:ResponsibleDefaultRoleOrg">
    <vt:lpwstr/>
  </property>
  <property fmtid="{D5CDD505-2E9C-101B-9397-08002B2CF9AE}" pid="297" name="FSC#COOELAK@1.1001:Subject">
    <vt:lpwstr/>
  </property>
  <property fmtid="{D5CDD505-2E9C-101B-9397-08002B2CF9AE}" pid="298" name="FSC#COOELAK@1.1001:FileReference">
    <vt:lpwstr>237-02.2-00001</vt:lpwstr>
  </property>
  <property fmtid="{D5CDD505-2E9C-101B-9397-08002B2CF9AE}" pid="299" name="FSC#COOELAK@1.1001:FileRefYear">
    <vt:lpwstr>2017</vt:lpwstr>
  </property>
  <property fmtid="{D5CDD505-2E9C-101B-9397-08002B2CF9AE}" pid="300" name="FSC#COOELAK@1.1001:FileRefOrdinal">
    <vt:lpwstr>1</vt:lpwstr>
  </property>
  <property fmtid="{D5CDD505-2E9C-101B-9397-08002B2CF9AE}" pid="301" name="FSC#COOELAK@1.1001:FileRefOU">
    <vt:lpwstr>Klima (K)</vt:lpwstr>
  </property>
  <property fmtid="{D5CDD505-2E9C-101B-9397-08002B2CF9AE}" pid="302" name="FSC#COOELAK@1.1001:Organization">
    <vt:lpwstr/>
  </property>
  <property fmtid="{D5CDD505-2E9C-101B-9397-08002B2CF9AE}" pid="303" name="FSC#COOELAK@1.1001:Owner">
    <vt:lpwstr>Kellerhals Thomas</vt:lpwstr>
  </property>
  <property fmtid="{D5CDD505-2E9C-101B-9397-08002B2CF9AE}" pid="304" name="FSC#COOELAK@1.1001:OwnerExtension">
    <vt:lpwstr>+41 58 469 91 71</vt:lpwstr>
  </property>
  <property fmtid="{D5CDD505-2E9C-101B-9397-08002B2CF9AE}" pid="305" name="FSC#COOELAK@1.1001:OwnerFaxExtension">
    <vt:lpwstr>+41 58 463 03 67</vt:lpwstr>
  </property>
  <property fmtid="{D5CDD505-2E9C-101B-9397-08002B2CF9AE}" pid="306" name="FSC#COOELAK@1.1001:DispatchedBy">
    <vt:lpwstr/>
  </property>
  <property fmtid="{D5CDD505-2E9C-101B-9397-08002B2CF9AE}" pid="307" name="FSC#COOELAK@1.1001:DispatchedAt">
    <vt:lpwstr/>
  </property>
  <property fmtid="{D5CDD505-2E9C-101B-9397-08002B2CF9AE}" pid="308" name="FSC#COOELAK@1.1001:ApprovedBy">
    <vt:lpwstr/>
  </property>
  <property fmtid="{D5CDD505-2E9C-101B-9397-08002B2CF9AE}" pid="309" name="FSC#COOELAK@1.1001:ApprovedAt">
    <vt:lpwstr/>
  </property>
  <property fmtid="{D5CDD505-2E9C-101B-9397-08002B2CF9AE}" pid="310" name="FSC#COOELAK@1.1001:Department">
    <vt:lpwstr>Klima (K) (BAFU)</vt:lpwstr>
  </property>
  <property fmtid="{D5CDD505-2E9C-101B-9397-08002B2CF9AE}" pid="311" name="FSC#COOELAK@1.1001:CreatedAt">
    <vt:lpwstr>27.04.2018</vt:lpwstr>
  </property>
  <property fmtid="{D5CDD505-2E9C-101B-9397-08002B2CF9AE}" pid="312" name="FSC#COOELAK@1.1001:OU">
    <vt:lpwstr>Klima (K) (BAFU)</vt:lpwstr>
  </property>
  <property fmtid="{D5CDD505-2E9C-101B-9397-08002B2CF9AE}" pid="313" name="FSC#COOELAK@1.1001:Priority">
    <vt:lpwstr> ()</vt:lpwstr>
  </property>
  <property fmtid="{D5CDD505-2E9C-101B-9397-08002B2CF9AE}" pid="314" name="FSC#COOELAK@1.1001:ObjBarCode">
    <vt:lpwstr>*COO.2002.100.2.8428701*</vt:lpwstr>
  </property>
  <property fmtid="{D5CDD505-2E9C-101B-9397-08002B2CF9AE}" pid="315" name="FSC#COOELAK@1.1001:RefBarCode">
    <vt:lpwstr>*COO.2002.100.6.1897486*</vt:lpwstr>
  </property>
  <property fmtid="{D5CDD505-2E9C-101B-9397-08002B2CF9AE}" pid="316" name="FSC#COOELAK@1.1001:FileRefBarCode">
    <vt:lpwstr>*237-02.2-00001*</vt:lpwstr>
  </property>
  <property fmtid="{D5CDD505-2E9C-101B-9397-08002B2CF9AE}" pid="317" name="FSC#COOELAK@1.1001:ExternalRef">
    <vt:lpwstr/>
  </property>
  <property fmtid="{D5CDD505-2E9C-101B-9397-08002B2CF9AE}" pid="318" name="FSC#COOELAK@1.1001:IncomingNumber">
    <vt:lpwstr/>
  </property>
  <property fmtid="{D5CDD505-2E9C-101B-9397-08002B2CF9AE}" pid="319" name="FSC#COOELAK@1.1001:IncomingSubject">
    <vt:lpwstr/>
  </property>
  <property fmtid="{D5CDD505-2E9C-101B-9397-08002B2CF9AE}" pid="320" name="FSC#COOELAK@1.1001:ProcessResponsible">
    <vt:lpwstr/>
  </property>
  <property fmtid="{D5CDD505-2E9C-101B-9397-08002B2CF9AE}" pid="321" name="FSC#COOELAK@1.1001:ProcessResponsiblePhone">
    <vt:lpwstr/>
  </property>
  <property fmtid="{D5CDD505-2E9C-101B-9397-08002B2CF9AE}" pid="322" name="FSC#COOELAK@1.1001:ProcessResponsibleMail">
    <vt:lpwstr/>
  </property>
  <property fmtid="{D5CDD505-2E9C-101B-9397-08002B2CF9AE}" pid="323" name="FSC#COOELAK@1.1001:ProcessResponsibleFax">
    <vt:lpwstr/>
  </property>
  <property fmtid="{D5CDD505-2E9C-101B-9397-08002B2CF9AE}" pid="324" name="FSC#COOELAK@1.1001:ApproverFirstName">
    <vt:lpwstr/>
  </property>
  <property fmtid="{D5CDD505-2E9C-101B-9397-08002B2CF9AE}" pid="325" name="FSC#COOELAK@1.1001:ApproverSurName">
    <vt:lpwstr/>
  </property>
  <property fmtid="{D5CDD505-2E9C-101B-9397-08002B2CF9AE}" pid="326" name="FSC#COOELAK@1.1001:ApproverTitle">
    <vt:lpwstr/>
  </property>
  <property fmtid="{D5CDD505-2E9C-101B-9397-08002B2CF9AE}" pid="327" name="FSC#COOELAK@1.1001:ExternalDate">
    <vt:lpwstr/>
  </property>
  <property fmtid="{D5CDD505-2E9C-101B-9397-08002B2CF9AE}" pid="328" name="FSC#COOELAK@1.1001:SettlementApprovedAt">
    <vt:lpwstr/>
  </property>
  <property fmtid="{D5CDD505-2E9C-101B-9397-08002B2CF9AE}" pid="329" name="FSC#COOELAK@1.1001:BaseNumber">
    <vt:lpwstr>237-02.2</vt:lpwstr>
  </property>
  <property fmtid="{D5CDD505-2E9C-101B-9397-08002B2CF9AE}" pid="330" name="FSC#COOELAK@1.1001:CurrentUserRolePos">
    <vt:lpwstr>Sachbearbeiter/in</vt:lpwstr>
  </property>
  <property fmtid="{D5CDD505-2E9C-101B-9397-08002B2CF9AE}" pid="331" name="FSC#COOELAK@1.1001:CurrentUserEmail">
    <vt:lpwstr>thomas.kellerhals@bafu.admin.ch</vt:lpwstr>
  </property>
  <property fmtid="{D5CDD505-2E9C-101B-9397-08002B2CF9AE}" pid="332" name="FSC#ELAKGOV@1.1001:PersonalSubjGender">
    <vt:lpwstr/>
  </property>
  <property fmtid="{D5CDD505-2E9C-101B-9397-08002B2CF9AE}" pid="333" name="FSC#ELAKGOV@1.1001:PersonalSubjFirstName">
    <vt:lpwstr/>
  </property>
  <property fmtid="{D5CDD505-2E9C-101B-9397-08002B2CF9AE}" pid="334" name="FSC#ELAKGOV@1.1001:PersonalSubjSurName">
    <vt:lpwstr/>
  </property>
  <property fmtid="{D5CDD505-2E9C-101B-9397-08002B2CF9AE}" pid="335" name="FSC#ELAKGOV@1.1001:PersonalSubjSalutation">
    <vt:lpwstr/>
  </property>
  <property fmtid="{D5CDD505-2E9C-101B-9397-08002B2CF9AE}" pid="336" name="FSC#ELAKGOV@1.1001:PersonalSubjAddress">
    <vt:lpwstr/>
  </property>
  <property fmtid="{D5CDD505-2E9C-101B-9397-08002B2CF9AE}" pid="337" name="FSC#ATSTATECFG@1.1001:Office">
    <vt:lpwstr/>
  </property>
  <property fmtid="{D5CDD505-2E9C-101B-9397-08002B2CF9AE}" pid="338" name="FSC#ATSTATECFG@1.1001:Agent">
    <vt:lpwstr/>
  </property>
  <property fmtid="{D5CDD505-2E9C-101B-9397-08002B2CF9AE}" pid="339" name="FSC#ATSTATECFG@1.1001:AgentPhone">
    <vt:lpwstr/>
  </property>
  <property fmtid="{D5CDD505-2E9C-101B-9397-08002B2CF9AE}" pid="340" name="FSC#ATSTATECFG@1.1001:DepartmentFax">
    <vt:lpwstr/>
  </property>
  <property fmtid="{D5CDD505-2E9C-101B-9397-08002B2CF9AE}" pid="341" name="FSC#ATSTATECFG@1.1001:DepartmentEmail">
    <vt:lpwstr/>
  </property>
  <property fmtid="{D5CDD505-2E9C-101B-9397-08002B2CF9AE}" pid="342" name="FSC#ATSTATECFG@1.1001:SubfileDate">
    <vt:lpwstr/>
  </property>
  <property fmtid="{D5CDD505-2E9C-101B-9397-08002B2CF9AE}" pid="343" name="FSC#ATSTATECFG@1.1001:SubfileSubject">
    <vt:lpwstr>2018-04-25 Update_Template_Tkm-Report_en_EMPTY_draft1_KTE</vt:lpwstr>
  </property>
  <property fmtid="{D5CDD505-2E9C-101B-9397-08002B2CF9AE}" pid="344" name="FSC#ATSTATECFG@1.1001:DepartmentZipCode">
    <vt:lpwstr/>
  </property>
  <property fmtid="{D5CDD505-2E9C-101B-9397-08002B2CF9AE}" pid="345" name="FSC#ATSTATECFG@1.1001:DepartmentCountry">
    <vt:lpwstr/>
  </property>
  <property fmtid="{D5CDD505-2E9C-101B-9397-08002B2CF9AE}" pid="346" name="FSC#ATSTATECFG@1.1001:DepartmentCity">
    <vt:lpwstr/>
  </property>
  <property fmtid="{D5CDD505-2E9C-101B-9397-08002B2CF9AE}" pid="347" name="FSC#ATSTATECFG@1.1001:DepartmentStreet">
    <vt:lpwstr/>
  </property>
  <property fmtid="{D5CDD505-2E9C-101B-9397-08002B2CF9AE}" pid="348" name="FSC#ATSTATECFG@1.1001:DepartmentDVR">
    <vt:lpwstr/>
  </property>
  <property fmtid="{D5CDD505-2E9C-101B-9397-08002B2CF9AE}" pid="349" name="FSC#ATSTATECFG@1.1001:DepartmentUID">
    <vt:lpwstr/>
  </property>
  <property fmtid="{D5CDD505-2E9C-101B-9397-08002B2CF9AE}" pid="350" name="FSC#ATSTATECFG@1.1001:SubfileReference">
    <vt:lpwstr>237-02.2-00001/00002/00004/00027</vt:lpwstr>
  </property>
  <property fmtid="{D5CDD505-2E9C-101B-9397-08002B2CF9AE}" pid="351" name="FSC#ATSTATECFG@1.1001:Clause">
    <vt:lpwstr/>
  </property>
  <property fmtid="{D5CDD505-2E9C-101B-9397-08002B2CF9AE}" pid="352" name="FSC#ATSTATECFG@1.1001:ApprovedSignature">
    <vt:lpwstr/>
  </property>
  <property fmtid="{D5CDD505-2E9C-101B-9397-08002B2CF9AE}" pid="353" name="FSC#ATSTATECFG@1.1001:BankAccount">
    <vt:lpwstr/>
  </property>
  <property fmtid="{D5CDD505-2E9C-101B-9397-08002B2CF9AE}" pid="354" name="FSC#ATSTATECFG@1.1001:BankAccountOwner">
    <vt:lpwstr/>
  </property>
  <property fmtid="{D5CDD505-2E9C-101B-9397-08002B2CF9AE}" pid="355" name="FSC#ATSTATECFG@1.1001:BankInstitute">
    <vt:lpwstr/>
  </property>
  <property fmtid="{D5CDD505-2E9C-101B-9397-08002B2CF9AE}" pid="356" name="FSC#ATSTATECFG@1.1001:BankAccountID">
    <vt:lpwstr/>
  </property>
  <property fmtid="{D5CDD505-2E9C-101B-9397-08002B2CF9AE}" pid="357" name="FSC#ATSTATECFG@1.1001:BankAccountIBAN">
    <vt:lpwstr/>
  </property>
  <property fmtid="{D5CDD505-2E9C-101B-9397-08002B2CF9AE}" pid="358" name="FSC#ATSTATECFG@1.1001:BankAccountBIC">
    <vt:lpwstr/>
  </property>
  <property fmtid="{D5CDD505-2E9C-101B-9397-08002B2CF9AE}" pid="359" name="FSC#ATSTATECFG@1.1001:BankName">
    <vt:lpwstr/>
  </property>
  <property fmtid="{D5CDD505-2E9C-101B-9397-08002B2CF9AE}" pid="360" name="FSC#COOSYSTEM@1.1:Container">
    <vt:lpwstr>COO.2002.100.2.8428701</vt:lpwstr>
  </property>
  <property fmtid="{D5CDD505-2E9C-101B-9397-08002B2CF9AE}" pid="361" name="FSC#FSCFOLIO@1.1001:docpropproject">
    <vt:lpwstr/>
  </property>
</Properties>
</file>