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736571\AppData\Local\rubicon\Acta Nova Client\Data\627915601\"/>
    </mc:Choice>
  </mc:AlternateContent>
  <bookViews>
    <workbookView xWindow="360" yWindow="105" windowWidth="16380" windowHeight="10365" tabRatio="728"/>
  </bookViews>
  <sheets>
    <sheet name="beendete Projekte 2004-2021" sheetId="9" r:id="rId1"/>
    <sheet name="laufende Projekte 2015-2021" sheetId="5" r:id="rId2"/>
    <sheet name="thematische Suche" sheetId="2" r:id="rId3"/>
  </sheets>
  <definedNames>
    <definedName name="_xlnm._FilterDatabase" localSheetId="0" hidden="1">'beendete Projekte 2004-2021'!$D$5:$L$5</definedName>
    <definedName name="_xlnm._FilterDatabase" localSheetId="1" hidden="1">'laufende Projekte 2015-2021'!$A$5:$K$5</definedName>
  </definedNames>
  <calcPr calcId="162913"/>
</workbook>
</file>

<file path=xl/calcChain.xml><?xml version="1.0" encoding="utf-8"?>
<calcChain xmlns="http://schemas.openxmlformats.org/spreadsheetml/2006/main">
  <c r="AC5" i="9" l="1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AB5" i="5" l="1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</calcChain>
</file>

<file path=xl/sharedStrings.xml><?xml version="1.0" encoding="utf-8"?>
<sst xmlns="http://schemas.openxmlformats.org/spreadsheetml/2006/main" count="2108" uniqueCount="805">
  <si>
    <t>Projekt-Nr.</t>
  </si>
  <si>
    <t>Titel</t>
  </si>
  <si>
    <t>Langzeitmessung der Holzfeuchte und Dimensionsänderung an Brücken aus blockverleimtem Brettschichtholz</t>
  </si>
  <si>
    <t>Homogenisierungseffekt bei 3-schichtigen Massivholzplatten- erhöhter Tragwiderstand infolge Systemwirkung</t>
  </si>
  <si>
    <t>Cedotec, Lausanne</t>
  </si>
  <si>
    <t>WSL, Birmensdorf</t>
  </si>
  <si>
    <t>Empa, Dübendorf</t>
  </si>
  <si>
    <t>Ermittlung elastomechanischer Kennwerte von Rotbuchenholz</t>
  </si>
  <si>
    <t>ETH Zürich</t>
  </si>
  <si>
    <t>Bestimmung bauphysikalischer relevanter Eigenschaften in Materialkombinationen aus porösen Holzfaserplatten und anderen Materialien</t>
  </si>
  <si>
    <t>Modulares Simulationsmodell für die Optimierung der Nachhaltigkeit von Holzbauten</t>
  </si>
  <si>
    <t>Erdbebenertüchtigung von Mauerwerksbauten mit Holzelementen: Konzeptstudie</t>
  </si>
  <si>
    <t>Evaluation eines klimasensitiven
Waldwachstums- und Behandlungsmodells
für die Schweiz</t>
  </si>
  <si>
    <t>Laubholz</t>
  </si>
  <si>
    <t>Brettschichtholz aus Laubholz:
Marktimplementierung als normiertes Bauprodukt</t>
  </si>
  <si>
    <t>Geschossdecken für Gewerbe und Industrie</t>
  </si>
  <si>
    <t>Ermittlung elastomechanischer Kennwerte von Eschenholz</t>
  </si>
  <si>
    <t>Monitoring/Modellierung</t>
  </si>
  <si>
    <t>Waldleistungen</t>
  </si>
  <si>
    <t>Kontaktperson</t>
  </si>
  <si>
    <t>Holz Umsetzung</t>
  </si>
  <si>
    <t>Keine Angabe</t>
  </si>
  <si>
    <t>zusätzliche Stichworte</t>
  </si>
  <si>
    <t>Nanopartikel, Pilzbefall, Gewässerbelstung</t>
  </si>
  <si>
    <t>Brettsperrholz, Spannungen, Biegfestigkeit</t>
  </si>
  <si>
    <t>2a</t>
  </si>
  <si>
    <t>3c</t>
  </si>
  <si>
    <t>Dämmstoffe,feuchtegehalt, Nass/Feuchteverfahren</t>
  </si>
  <si>
    <t>4b</t>
  </si>
  <si>
    <t>Wald Grundlagen</t>
  </si>
  <si>
    <t>Holz Grundlagen</t>
  </si>
  <si>
    <t>4c</t>
  </si>
  <si>
    <t>Erdbebensicherheit Holz als verstärkungsmassnahme</t>
  </si>
  <si>
    <t>3a</t>
  </si>
  <si>
    <t>Schutzwald, Rutschungen, Wurzelverstärkung, Baumartenmischung</t>
  </si>
  <si>
    <t>1a</t>
  </si>
  <si>
    <t>Freisetzung von nanoskaligen und konventionellen Bioziden aus beschichteten Holzfassaden während der Bewitterung: Auswaschung und deren Folgen auf die Funktionalität der Beschichtung</t>
  </si>
  <si>
    <t>Dauerhaftigkeit von thermisch modifiziertem Holz (TMT) gegenüber pyroxyphilen Pilzen</t>
  </si>
  <si>
    <t>Boralsalze, Holzspäne, Dämmstoffe</t>
  </si>
  <si>
    <t>Oberflächenmerkmale, Klebeverbindungen</t>
  </si>
  <si>
    <t>3b</t>
  </si>
  <si>
    <t>Holzbaunorm national und international, Marktimplementierung</t>
  </si>
  <si>
    <t>Machbarkeitsstudie, Kommunikationsmassnahmen</t>
  </si>
  <si>
    <t>Klebstofftechnische Sanierung von Brettschichtholz: Ergänzende Untersuchungen zur Ermittlung der statischen Wirksamkeit von Klebfugensanierungen</t>
  </si>
  <si>
    <t>Brettschichtholz, Risse in Trägern, Biegefestigkeit, Klebstoffsanierung</t>
  </si>
  <si>
    <t>Machbarkeitsstudie: Aussenbekleidung mit Buchenschindeln</t>
  </si>
  <si>
    <t>Gonin M.A.</t>
  </si>
  <si>
    <t>Wasserhaushalt, Hochwasserschutz, Bodeneigenschaften</t>
  </si>
  <si>
    <t>Einfluss von tiefen Temperaturen bei der Verarbeitung von Lignofast</t>
  </si>
  <si>
    <t>Umgebungstemperatur und Feuchte</t>
  </si>
  <si>
    <t>Behandlung von Nadelholz mit Laccase zur Verbesserung der Widerstandsfähigkeit gegenüber holzverfärbenden Pilzen“</t>
  </si>
  <si>
    <t>Nadelholz</t>
  </si>
  <si>
    <t>Holzschutz, Pilzbefall, Laccase</t>
  </si>
  <si>
    <t>Holzmodifizierung, Oberflächenbehandlung, Laccase</t>
  </si>
  <si>
    <t>Vergleichende Untersuchungen zum Feuchte- und Wärmeverhalten in unterschiedlichen Holz-wandelementen</t>
  </si>
  <si>
    <t>Gebäudehülle, freie Bewitterung, Materialkennwerte für Simulation, Feuchte- und Wärmeverhalten</t>
  </si>
  <si>
    <t>Qualitätskontrolle von Brettschichtholz: Vergleich der Prüfverfahren ‚Blockschertest’ und ‚De-laminierungstest</t>
  </si>
  <si>
    <t>Klebfugen, Holztragwerke, Brettschichtholz, EN-Norm zur Scherprüfung von Klebfugen</t>
  </si>
  <si>
    <t>Klebstoffe</t>
  </si>
  <si>
    <t>Massnahmen zum Unterhalt von unbehandelten Holzfassaden</t>
  </si>
  <si>
    <t>Graf R., Dr.</t>
  </si>
  <si>
    <t>Geschossdecken für Gewerbe und Industrie – Machbarkeitsstudie</t>
  </si>
  <si>
    <t xml:space="preserve">Machbarkeitsstudie, Literaturrecherchebrettsperrholz, Laubholz </t>
  </si>
  <si>
    <t>Planungssicherheit bei der Materialwahl – Entscheidungskriterium Schadstoffemission</t>
  </si>
  <si>
    <t>VGQ Schweizer verband für geprüfte Qualitätshäuser, Biel</t>
  </si>
  <si>
    <t>Germerott U.</t>
  </si>
  <si>
    <t>Hauptkategorie</t>
  </si>
  <si>
    <t>Unterkategorie</t>
  </si>
  <si>
    <t>Regeneration von Wurzelraumfunktionen nach Bodenschäden durch mechanische Belastung</t>
  </si>
  <si>
    <t>Einfluss der Temperatur auf die modalen Dämpfungen und Eigenfrequenzen von
Fussgängerbrücken aus Holz mit Asphaltbelag</t>
  </si>
  <si>
    <t>Enzymatische Holz-Oberflächen-Funktionalisierung zur Verbesserung der Verklebungsgüte</t>
  </si>
  <si>
    <t>Bardages bois végétalisés/ Begrünte Holzverkleidungen</t>
  </si>
  <si>
    <t>3d</t>
  </si>
  <si>
    <t>Index</t>
  </si>
  <si>
    <t>Forstkreis 5, Zürich</t>
  </si>
  <si>
    <t>Timbatec GmbH, Thun</t>
  </si>
  <si>
    <t>Blumer-Lehmann AG, Gossau</t>
  </si>
  <si>
    <t>Waldbau Strategie, Waldentwicklung in Umweltbedingungen</t>
  </si>
  <si>
    <t xml:space="preserve">Schwarze F., Prof. Dr.
</t>
  </si>
  <si>
    <t>Schubert M., Dr.</t>
  </si>
  <si>
    <t>Thormann  J.-J., Prof.</t>
  </si>
  <si>
    <t>Oberholzer E.</t>
  </si>
  <si>
    <t>Mooser M.</t>
  </si>
  <si>
    <t>Richter K., Dr.</t>
  </si>
  <si>
    <t xml:space="preserve">Lüscher P., Dr.
</t>
  </si>
  <si>
    <t>Niemz P., Prof. Dr.</t>
  </si>
  <si>
    <t>Müller A.</t>
  </si>
  <si>
    <t>Steiger R., Dr.</t>
  </si>
  <si>
    <t>Zöllig S.</t>
  </si>
  <si>
    <t xml:space="preserve">Starck C.
</t>
  </si>
  <si>
    <t>Lehmann K.</t>
  </si>
  <si>
    <t>Thees O., Dr.</t>
  </si>
  <si>
    <t>Bartlomé O.</t>
  </si>
  <si>
    <t xml:space="preserve">Motavalli M., Prof. Dr.
</t>
  </si>
  <si>
    <t>Schutzwald</t>
  </si>
  <si>
    <t>Witterung, Feuchtigkeit, Pflanzenbewuchs als biologischer Holzschutz</t>
  </si>
  <si>
    <t>Unbehandelte Holzfassaden, Unterhalt, Bewitterung, Farbe Homogenisierung, Hochdruck-reinigung, ästhetische Mängel Pilzbefall,, Oberflächenmodifizierung</t>
  </si>
  <si>
    <t>Langzeitmessung, Holzfeuchte, Brücken, Brettschichtholz</t>
  </si>
  <si>
    <t>Materialwahl, Raumluftqualität, Emissionen, VOC, Aldehyde</t>
  </si>
  <si>
    <t>Holzbrücke, Strassenbrücke, Asphalt, Abdichtungssystem, Fahrbahnaufbau, Marktpotential Holztragwerk</t>
  </si>
  <si>
    <t>Dämpfen, hydrothermische Behandlung, physikalisch-mechanische Eigenschaften, Porosität, Wärmeleitfähigkeit, Diffusion,
Festigkeit, Farbänderung von Holz, Freibewitterung, künstliche Bewitterung</t>
  </si>
  <si>
    <t>Fassade/Gebäude</t>
  </si>
  <si>
    <t>Geschossdecke/Wände</t>
  </si>
  <si>
    <t>Dämmstoffe</t>
  </si>
  <si>
    <t>Brücken</t>
  </si>
  <si>
    <t>Bauteile</t>
  </si>
  <si>
    <t>Planung</t>
  </si>
  <si>
    <t>3e</t>
  </si>
  <si>
    <t>4a</t>
  </si>
  <si>
    <t>Boden/Wasserhaushalt</t>
  </si>
  <si>
    <t>2b</t>
  </si>
  <si>
    <t>Andere Holzthemen</t>
  </si>
  <si>
    <t>1b</t>
  </si>
  <si>
    <t>Fassadenbau, Bewitterungsstudie, Feuchte, innovative Vermarktung Laubholz, Buchen, Fichten, Lärchen</t>
  </si>
  <si>
    <t>Bodenverdichtung, Regeneration Durchwurzelung, Fahrspuren, Erlen, Weiden</t>
  </si>
  <si>
    <t>Mechanisch- physikalische Eigenschaften, Festigkeit, Feuchte, Buche</t>
  </si>
  <si>
    <t>Holzfeuchte, elastische und Festigkeitskennwerte, Tragwerke, Brettschichtholz, Normen, Esche</t>
  </si>
  <si>
    <t xml:space="preserve">Laubholz </t>
  </si>
  <si>
    <t>Holzfeuchte und Salzsilos, Norm SIA, Tanne</t>
  </si>
  <si>
    <t>Pilzanfälligkeit, thermische Behandlung, Holzmodifikation, Buche, Fichte, Esche, Tanne</t>
  </si>
  <si>
    <t>Holzart</t>
  </si>
  <si>
    <t>Entwicklung eines einblasbaren formstabilen Dämmstoffs aus Holzhobelspänen</t>
  </si>
  <si>
    <t>Schwingungsverhalten</t>
  </si>
  <si>
    <t>CO2-Reduktion, SIA Norm</t>
  </si>
  <si>
    <t>Meier U.</t>
  </si>
  <si>
    <t>EPFL Lausanne</t>
  </si>
  <si>
    <t>Zukunftsvorstellungen im Privatwald</t>
  </si>
  <si>
    <t>Pan Bern AG</t>
  </si>
  <si>
    <t>Bernasconi A., Dr.</t>
  </si>
  <si>
    <t xml:space="preserve">Holzmobilisierung im Privatwald,Umfrage zu Motive der Waldeigentümer </t>
  </si>
  <si>
    <t>Holzflussmodell Kanton Luzern</t>
  </si>
  <si>
    <t>Kanton Luzern- Dienststelle Landwirtschaft und Wald (lawa)</t>
  </si>
  <si>
    <t>Optimisation du dimensionnement des carrelets en bois pour façades et fenêtres</t>
  </si>
  <si>
    <t>Uehlinger U.</t>
  </si>
  <si>
    <t>Hagelwiderstand von Holzfassaden</t>
  </si>
  <si>
    <t>Lignum, Zürich</t>
  </si>
  <si>
    <t>Furrer B.</t>
  </si>
  <si>
    <t>Verfahrenstechnische Optimierung von PUR-basierten Kiebstoffen zurVerkiebung von
Laubholz und Materialkombinationen</t>
  </si>
  <si>
    <t>Untersuchungen zur Verwertung von bei Laubholz anfallenden Holzresten</t>
  </si>
  <si>
    <t>Untersuchungen zur Optimierung der Wärmebehandlung von HoIz durch Reduzierung der
Emissionen</t>
  </si>
  <si>
    <t>Balz Holz AG, Langnau</t>
  </si>
  <si>
    <t>Schmutz A.</t>
  </si>
  <si>
    <t>Entwicklung eines Dämmsteins ,Pavabloc’ aus Holzweichfaser zur Anwendung als Mauerstein
für tragende Innen- und Aussenwände</t>
  </si>
  <si>
    <t>Pavatex SA, Fribourg</t>
  </si>
  <si>
    <t>Aufbau einer Bioraffinerie auf Basis Holz unter spezieller Berücksichtigung von Buchenholz
(Machbarkeitsstudie)</t>
  </si>
  <si>
    <t>Vereinfachungen im ,Design to Production’ bei dreidimensionalen Tragwerken</t>
  </si>
  <si>
    <t>Multifonctionnalité dans Ia fabrication d’éléments bois grace a Ia robotique</t>
  </si>
  <si>
    <t>Wood Unlimited AG, Gerlafingen</t>
  </si>
  <si>
    <t>Stamm S.</t>
  </si>
  <si>
    <t>Behandlung von Buchen, Eschen, Eichen, Fichten, Thermische Behandlung bei Bewitterung, Sorptionsfähigkeit, Dimensionsstabilität</t>
  </si>
  <si>
    <t>Alterung von Klebfugen in Holzbauteilen und Moglichkeiten zu deren Früherkennung</t>
  </si>
  <si>
    <t>Klebfugen in Holzbauteilen, Brettschichtholz, Delaminierung</t>
  </si>
  <si>
    <t>Ausarbeitung elnes Konzepts sowie dessen Realisierung zur effizienten Nutzung von Waldholz
für Bioenergiezwecke im Kanton Schaffhausen</t>
  </si>
  <si>
    <t>Fernfachhochschule Schweiz, Brig</t>
  </si>
  <si>
    <t>Weder M.</t>
  </si>
  <si>
    <t>Energieplantagen in der Schweiz: Potenziale und Moglichkeiten</t>
  </si>
  <si>
    <t>Ernst Basler &amp; partner, Zollikon</t>
  </si>
  <si>
    <t>Walther R.</t>
  </si>
  <si>
    <t>Schlagbiegebeanspruchung von Bauteilen aus Schweizer Nadelholz I Impact Load on Timber
Structures Made of Swiss Softwood</t>
  </si>
  <si>
    <t>Widmann R.</t>
  </si>
  <si>
    <t>Aufbau der Professur ,Holzbau und Holztechnologie’ an der Ingenieurschule Yverdon</t>
  </si>
  <si>
    <t>Ecole d`ingénieurs du Canton de Vaud</t>
  </si>
  <si>
    <t>Schallängsleitung im Holzbau</t>
  </si>
  <si>
    <t>Lignatur AG</t>
  </si>
  <si>
    <t>Schläpfer R.</t>
  </si>
  <si>
    <t>Schwingungsverhalten von seilverspannten Holzplattenbrucken für Fussganger und
Radfahrer</t>
  </si>
  <si>
    <t>Holz-Holz-Kontaktverbindung mit unebener Fläche</t>
  </si>
  <si>
    <t>Untersuchungen zur Verbesserung des Eindringverhaltens und der Fixierung von Imprägniermitteln bei der Vergütung von Holz mit nanoskaligen Materialien</t>
  </si>
  <si>
    <t>NanoSys GmbH, Wolfhalden</t>
  </si>
  <si>
    <t>Koch W.</t>
  </si>
  <si>
    <t>Qualitätssicherung von Brettschichtholz: Optimierte Prüfmethode zur Kontrolle der
Scherfestigkeit von Klebfugen</t>
  </si>
  <si>
    <t>Holzbauteile aus kernfreiem Laubholz</t>
  </si>
  <si>
    <t>Frangi A.</t>
  </si>
  <si>
    <t>Transfer der Entwässerungstechnologie aus der Zellstoffindustrie auf die Herstellung von
Holzfaserdämmplatten</t>
  </si>
  <si>
    <t>Fichte 2025</t>
  </si>
  <si>
    <t>SHL Zollikofen</t>
  </si>
  <si>
    <t>Streiff H.R.</t>
  </si>
  <si>
    <t>Erdbebengerechte Planung und Konstruktion von Holzbauten</t>
  </si>
  <si>
    <t>Entwicklung eines Konstruktions-VoIIholz-Sortiments aus Laubholz für niedrige Anforderungen
bezuglich Masshaltigkeit</t>
  </si>
  <si>
    <t>Pawlik + Wiedmer Architekten GmbH, Bern</t>
  </si>
  <si>
    <t>Wiedmer R.</t>
  </si>
  <si>
    <t>Konstruktion und Holzprodukte</t>
  </si>
  <si>
    <t>Fahrversuche Bremgarten</t>
  </si>
  <si>
    <t>Adhäsion und Alterung von Klebstoffen</t>
  </si>
  <si>
    <t>Automatisierte Aufnahme von Leistungsdaten (AAL)</t>
  </si>
  <si>
    <t>Thomas Abt</t>
  </si>
  <si>
    <t>Laubholz in Tragwerken - Der Keilzinkenstoss als Schlüsselelement</t>
  </si>
  <si>
    <t>Entwicklung und Anwendung naturbelassene Holzwolle im Grundbau und in der Sediment Control (Holzwollematten)</t>
  </si>
  <si>
    <t>Lindner Suisse GmbH</t>
  </si>
  <si>
    <t>Wildberger Th.</t>
  </si>
  <si>
    <t>Sorbtionsverhalten von besichteten Holzbauteilen unter Berücksichtigung des physikalischen Holzschutzes</t>
  </si>
  <si>
    <t>Stabilitätsabschätzung von Schweizer Schutzwäldern mit neuartigen bildgebenden Verfahren</t>
  </si>
  <si>
    <t>Wunder Consulting</t>
  </si>
  <si>
    <t>Wunder J., Dr.</t>
  </si>
  <si>
    <t>Einsatz von molekular-genetischen Markern zur frühzeitigen, diagnostischen Typisierung unterschiedlicher Holzeigenschaften bei der Weisstanne (Abies alba)</t>
  </si>
  <si>
    <t>Gugerli F., Dr.</t>
  </si>
  <si>
    <t>Bürgi A., Dr.</t>
  </si>
  <si>
    <t>Entwicklung einer effizienten forstlichen Betriebsinventur (Vorprojekt)</t>
  </si>
  <si>
    <t>Waldbewirtschaftung</t>
  </si>
  <si>
    <t>Andere Themen</t>
  </si>
  <si>
    <t>Einfluss des Hitze-Druck-Dämpfens auf das optische Erscheinungsbild und das Emissionsverhalten von Eichenholz</t>
  </si>
  <si>
    <t>2014.10</t>
  </si>
  <si>
    <t>Waldbauliche Praktiken aus dem Blickwinkel der Forstökonomie</t>
  </si>
  <si>
    <t>Marteloskope im Gebirgswald</t>
  </si>
  <si>
    <t>Walker D.</t>
  </si>
  <si>
    <t>Ycoor Systems SA, Sierre</t>
  </si>
  <si>
    <t>Inventaires forestiers par fusion d’imagerie multi/hyperspectrale et du LiDAR</t>
  </si>
  <si>
    <t>Verbesserter Witterungsschutz von Holzoberflächen mittels Pilzmelanin</t>
  </si>
  <si>
    <t>Entwicklung von Lärmschutzwänden aus Holz für Nationalstrassen</t>
  </si>
  <si>
    <t>Analyse der Entwicklung und Potentiale Regionaler Organisationen (Ro) zur eigentumsübergreifenden Waldbewirtschaftung</t>
  </si>
  <si>
    <t>Hansmann R.</t>
  </si>
  <si>
    <t>Arnold M.</t>
  </si>
  <si>
    <t>Aussenbereich,  erhöhte Wertschöpfung von Hobelwaren</t>
  </si>
  <si>
    <t>Wald Umsetzung</t>
  </si>
  <si>
    <t>Sonstige/Konstruktion</t>
  </si>
  <si>
    <t>3f</t>
  </si>
  <si>
    <t>Rosset Ch., Prof. Dr.</t>
  </si>
  <si>
    <t>croissance forestière, technologies de l'information et de la communication (TIC)</t>
  </si>
  <si>
    <t>Géodésiques, surfaces, architecture, génie civil, charpentes, calcul scientifique</t>
  </si>
  <si>
    <t>Vliese mit unt. Gehaltsanteil an Buchenholz</t>
  </si>
  <si>
    <t>Einfluss Lastgewicht und Anzahl Überfahrten Forstmachine auf Bodenverdichtung und Spurbildung</t>
  </si>
  <si>
    <t>Das gesunde Haus</t>
  </si>
  <si>
    <t>HTA, Luzern</t>
  </si>
  <si>
    <t>Gerber-Enderlin D.</t>
  </si>
  <si>
    <t>Rundholzverbindungen - Längsverbindung von Bauteilen mit Kreisförmigem Querschnitt</t>
  </si>
  <si>
    <t>Sigrist C., Dr.</t>
  </si>
  <si>
    <t>1999.10</t>
  </si>
  <si>
    <t>2000.20</t>
  </si>
  <si>
    <t>Hürlimann K., Dr.</t>
  </si>
  <si>
    <t>spezielle Themen</t>
  </si>
  <si>
    <t>Holznot in der Schweiz (1750-1850)</t>
  </si>
  <si>
    <t>Zonage et dynamique des pâturages boisés jurassiens du Mont-Tramelan (BE) et du Communal de la Sagne (NE): contribution au développement d'une analyse semi-automatisée de photographies aériennes digitalisées</t>
  </si>
  <si>
    <t>Barbezat V., Dr.</t>
  </si>
  <si>
    <t>Wohler M.</t>
  </si>
  <si>
    <t>Holzrosten für Fuss- und Fahrwege und Parkfelder. Einsetzung von Holz auch im Strassenbau. Verwendung von Restosortimtente und Windfallholz. Umsetzung bei Expo.02 in Yverdon-les-Bains</t>
  </si>
  <si>
    <t>Ausarbeitung von Produktdokumentationen zur Förderung von sägerauh verleimtem Schicht-holz</t>
  </si>
  <si>
    <t>4d</t>
  </si>
  <si>
    <t>Wald-Weide-Landschaft. Wahrnehmung von kleinflächigen Veränderungen</t>
  </si>
  <si>
    <t>Waldpflege</t>
  </si>
  <si>
    <t>Kernfäulebefallsgrad, Stabilitätsverlust, Fichte, Gebirgswald. Untersuchung Forstkreise Ilanz und Disentis GR</t>
  </si>
  <si>
    <t>zwei Borkentypen, zwei Herkünfte, Diagnose-Test</t>
  </si>
  <si>
    <t>Keilzinkengeometrien, Grundlagen für die Produktherstellung, Herstellung und Überprüfung von Keilzinkverbindunen, numerisches Modell, Keilzinkenverbindung unter Zugbeanspruchung. Buchenholz.</t>
  </si>
  <si>
    <t>numerische Simulation, Feuchtespeichervermögen. Neues Flachdachhaus. Vergleich mineralischen/Holzbasierten Dammstoffen.</t>
  </si>
  <si>
    <t>2001.17</t>
  </si>
  <si>
    <t>2007.08</t>
  </si>
  <si>
    <t>2006.02</t>
  </si>
  <si>
    <t>2006.08</t>
  </si>
  <si>
    <t>2006.09</t>
  </si>
  <si>
    <t>2004.04</t>
  </si>
  <si>
    <t>2004.19</t>
  </si>
  <si>
    <t>2006.03</t>
  </si>
  <si>
    <t>2006.06</t>
  </si>
  <si>
    <t>2001.15</t>
  </si>
  <si>
    <t>2003.19</t>
  </si>
  <si>
    <t>2005.07</t>
  </si>
  <si>
    <t>2005.09</t>
  </si>
  <si>
    <t>2006.05</t>
  </si>
  <si>
    <t>2006.01</t>
  </si>
  <si>
    <t>2000.02</t>
  </si>
  <si>
    <t>2000.10</t>
  </si>
  <si>
    <t>2004.12</t>
  </si>
  <si>
    <t>2005.02</t>
  </si>
  <si>
    <t>2003.20</t>
  </si>
  <si>
    <t>2005.03</t>
  </si>
  <si>
    <t>2004.02</t>
  </si>
  <si>
    <t>2004.16</t>
  </si>
  <si>
    <t>2004.17</t>
  </si>
  <si>
    <t>2005.01</t>
  </si>
  <si>
    <t>2005.14</t>
  </si>
  <si>
    <t>2002.09</t>
  </si>
  <si>
    <t>2003.09</t>
  </si>
  <si>
    <t>2002.11</t>
  </si>
  <si>
    <t>2001.09</t>
  </si>
  <si>
    <t>2002.06</t>
  </si>
  <si>
    <t>2003.02</t>
  </si>
  <si>
    <t>2004.09</t>
  </si>
  <si>
    <t>2004.13</t>
  </si>
  <si>
    <t>2004.15</t>
  </si>
  <si>
    <t>2000.16</t>
  </si>
  <si>
    <t>2002.19</t>
  </si>
  <si>
    <t>2003.11</t>
  </si>
  <si>
    <t>2003.13</t>
  </si>
  <si>
    <t>2002.17</t>
  </si>
  <si>
    <t>2005.05</t>
  </si>
  <si>
    <t>2004.03</t>
  </si>
  <si>
    <t>2004.14</t>
  </si>
  <si>
    <t>Influence de défauts de croissance, des fibres torses et de l’humidité sur la résistance à la compression du bois massif rond</t>
  </si>
  <si>
    <t>Unkonventionelle Methoden der Oberflächenbehandlung von Holz</t>
  </si>
  <si>
    <t>Machbarkeitsstudie: Spezialklebstoff für die Herstellung von duktilen BSH-Balken</t>
  </si>
  <si>
    <t>Assemblage bois-bois par vibration linéaire</t>
  </si>
  <si>
    <t>Rotkerniges Buchenholz – Vorkommen, Eigenschaften und Verwendungsmöglichkeiten</t>
  </si>
  <si>
    <t>Développement d’une méthode de récolte mécanisée avec débusquage à l’aide du cheval</t>
  </si>
  <si>
    <t>Massivbauweise in Holz</t>
  </si>
  <si>
    <t>Zugfestigkeit von BSH-Lamellen</t>
  </si>
  <si>
    <t>Untersuchungen zur thermischen Vergütung von Holz. Bestandesaufnahme und Testung neuer Einsatzbereiche für schwer absetzbare Sortimente“ / „Longévité potentielle des bois de chêne et de hêtre traités thermiquement</t>
  </si>
  <si>
    <t>Mikrowellenbehandlung als Alternative zur phytosanitären Hitzebehandlung von Holz: Machbarkeitsstudie</t>
  </si>
  <si>
    <t>Triasol – Deckenelement aus Dreiecksbalken</t>
  </si>
  <si>
    <t>Statisches Konzept Holzsilos für Salz, Splitt und Sand</t>
  </si>
  <si>
    <t>Benchmarks der Schutzwaldpflege in der Schweiz: Modellentwicklung – Erfassung – Analyse - Kommunikation</t>
  </si>
  <si>
    <t>Waldböden der Schweiz</t>
  </si>
  <si>
    <t>Untersuchungen zur Wärmeleitfähigkeit neuartiger Holzwerkstoffe und Werkstoffverbunde</t>
  </si>
  <si>
    <t>Behandlung von Fichtenkernholz mit Physisporinus vitreus zur Verbesserung der Wegsamkeit</t>
  </si>
  <si>
    <t>Komprimierung von Weisstannenstarkholz</t>
  </si>
  <si>
    <t>Einsatz der Wegsamkeitsverbesserung durch Physisporinus vitreus für alternative Holzschutzbehandlungen</t>
  </si>
  <si>
    <t>Wey Pi Holz- Beton- Verbund</t>
  </si>
  <si>
    <t>Neuausrichtung der Schweizerischen Arbeitsgemeinschaft für Holzforschung SAH</t>
  </si>
  <si>
    <t>Trigoboard-Dreiecksbrett</t>
  </si>
  <si>
    <t>Verfahren zur Bestimmung der Sturmstabilität von Waldbeständen als Basis für die Schadenprävention</t>
  </si>
  <si>
    <t>Séchage et préservation du bois par la fumée</t>
  </si>
  <si>
    <t>Spannholz: Verstärkung von Holzbalken mit vorgespannten CFK-Lamellen mit Gradientenverankerung</t>
  </si>
  <si>
    <t>Brandsicherheit und Holzbau</t>
  </si>
  <si>
    <t>Zerstörungsfreie Bestimmung der Steifigkeit und Analyse des dynamischen Verhaltens von Massivholzplatten aus Schweizer Nadelholz</t>
  </si>
  <si>
    <t>Untersuchungen zur Optimierung des Aufbaus von Massivholzplatten</t>
  </si>
  <si>
    <t>Holz-Glas-Verbund als grossflächige Scheibensysteme zur Gebäudeaussteifung</t>
  </si>
  <si>
    <t>Industrielle Untersuchungen zur Optimierung der Eigenschaften von thermisch vergütetem Holz, insbesondere Laubholz</t>
  </si>
  <si>
    <t>Einsatz mittlerer Stammabschnitte aus Schweizer Laubholz für neuartige Holzwerkstoffe</t>
  </si>
  <si>
    <t>Untersuchungen zu Eigenschaften von verdübelten Massivholzelementen als Wand- und Deckenelemente</t>
  </si>
  <si>
    <t>Automatische Bestimmung des Holzausrisses bei der industriellen Klebefestigkeitsprüfung</t>
  </si>
  <si>
    <t>Brandsicherheit und Holzbau – Projektphase 2</t>
  </si>
  <si>
    <t>Neuauflage von Systembau mit Holz</t>
  </si>
  <si>
    <t>Mehrgeschossiger Holzbau mit Bresta®</t>
  </si>
  <si>
    <t>LIWOTEV: Luftqualität in Innenräumen von Wohnbauten mit tiefem Energieverbrauch</t>
  </si>
  <si>
    <t>Promotion et développement des débouchées commerciaux du pin noir (pinus nigra A.)“</t>
  </si>
  <si>
    <t>Neue Bestandeskarte</t>
  </si>
  <si>
    <t>Untersuchungen zur Optimierung der Verklebung von Holz mit 1K PUR Klebstoffen im Bereich niedriger Holzfeuchten</t>
  </si>
  <si>
    <t>Untersuchungen zur Optimierung von 1K PUR Klebstoffen für die Verklebung von Vollholz</t>
  </si>
  <si>
    <t>Vergleichende Untersuchungen zum optimierten Wärmeschutz in unterschiedlichen Holzbausystemen</t>
  </si>
  <si>
    <t>Entwicklung einer Standardkonstruktion für Leitschranken aus Holz</t>
  </si>
  <si>
    <t>Einsatz von CH – Laubhölzern im Fensterbau und Fensterausbau</t>
  </si>
  <si>
    <t>Innovations-Roadmap 2020 für die Schweizer Holzwirtschaft</t>
  </si>
  <si>
    <t>Auswirkung der Holzverwendung auf die nationale Treibhausgasbilanz und Anreize zu deren Steigerung</t>
  </si>
  <si>
    <t>Entwicklung und Validierung einer neuen Methode für die Beurteilung und Planung der minimalen Schutzwaldpflege auf rutschgefährdeten Hängen</t>
  </si>
  <si>
    <t>Hochwasserdisposition von Waldstandortstypen</t>
  </si>
  <si>
    <t>VOC Emissionen und physikalisch-mechanische Eigenschaften von nach verschiedenen Verfah-ren thermisch vergütetem Laubholz</t>
  </si>
  <si>
    <t>Untersuchung bituminöser Fahrbahnbeläge auf Strassenbrücken mit Holztragwerk</t>
  </si>
  <si>
    <t>Platten-Grosssilos für Deutschland</t>
  </si>
  <si>
    <t>Feuchte- und Wärmetransport in Flachdachelemente im hohlkastensystem</t>
  </si>
  <si>
    <t>Experimentelle Ermittlung der dynamischen Eigenschaften eines mehrgeschossigen Holzbaus</t>
  </si>
  <si>
    <t>moti, mobile timber cruise, Waldinventur mit dem Smartphone leicht gemacht</t>
  </si>
  <si>
    <t>Gfeller B., Dr.</t>
  </si>
  <si>
    <t>GEO Partner</t>
  </si>
  <si>
    <t>Hofer P.</t>
  </si>
  <si>
    <t>SAH</t>
  </si>
  <si>
    <t>Holdenrieder O., Prof. Dr.</t>
  </si>
  <si>
    <t>Hamm J., Dr.</t>
  </si>
  <si>
    <t>Gliniorz K.U.</t>
  </si>
  <si>
    <t>Tragkraft, Festigkeit</t>
  </si>
  <si>
    <t>hydrothermische Vergütung</t>
  </si>
  <si>
    <t>Brunner M., Dr.</t>
  </si>
  <si>
    <t>Schweissen durch Energiezuführung und Hilfsstoffe.</t>
  </si>
  <si>
    <t>Pöhler E.</t>
  </si>
  <si>
    <t>Akzeptanz, Einsatzmöglichkeiten</t>
  </si>
  <si>
    <t xml:space="preserve">Cattin A. </t>
  </si>
  <si>
    <t>Le Bois</t>
  </si>
  <si>
    <t>Wissenstand, Optimierungspotential, Schwachstellen, ungelöste Probleme der Massivholz-Bauweise</t>
  </si>
  <si>
    <t>Schweizerische Fachgemeinschaft Holzleimbau</t>
  </si>
  <si>
    <t>Lühti A.</t>
  </si>
  <si>
    <t>Witterungseinflüsse, Aussenanwendung</t>
  </si>
  <si>
    <t>Wieland S.</t>
  </si>
  <si>
    <t>ISPM 15 Standard, Mikrowellenofen</t>
  </si>
  <si>
    <t>Triasol-Querschnitts, Absatzmöglichkeit einheimischer Weisstanne und Starkholz</t>
  </si>
  <si>
    <t>Regulierung der Feuchtigkeit, moderne Silos mit Trennwänden, Laborversuch</t>
  </si>
  <si>
    <t>Kennziffer zur "successful practice". Wirtschaftlichkeit der Schutzwaldbewirtschaftung</t>
  </si>
  <si>
    <t>Publikationsreihe. Feldansprachen und Labordaten. Regionen Jura, Mittelland, Voralpen, Alpen und Alpensüdseite</t>
  </si>
  <si>
    <t>Variation des Einflusses von temperatur und Holzfeuchte</t>
  </si>
  <si>
    <t>Weissfäuleerreger, Durchdringbarkeit, enzymatischen Abbau der Tüpfelmembranen</t>
  </si>
  <si>
    <t>Sägerei du Holzhandlung</t>
  </si>
  <si>
    <t>Wüthrich H.P.</t>
  </si>
  <si>
    <t>erhöhte Festigkeit und Steifigkeit dank Wärme und Druck</t>
  </si>
  <si>
    <t>Folgeprojekt 2004.16</t>
  </si>
  <si>
    <t>Wey Mpdulbau AG</t>
  </si>
  <si>
    <t>Wydler H.</t>
  </si>
  <si>
    <t>Verbundtechnologie mit Betonschalplatten</t>
  </si>
  <si>
    <t>Meili M.</t>
  </si>
  <si>
    <t>Seit Herbst 2001 meies Kernteam der SAH</t>
  </si>
  <si>
    <t>Ehrler J.</t>
  </si>
  <si>
    <t>Weiterentwicklung des Prototypgebäude. Nachweise bezüglich Statik Schallschutz, Feuerwiderstand, Verforumgen/Gebrauchstauglichkeit.</t>
  </si>
  <si>
    <t>Silvaconsult AG</t>
  </si>
  <si>
    <t>Schmidtke H., Dr.</t>
  </si>
  <si>
    <t>digitale Sturmstabilitätskarten, GIS, Testgebiete im Kt. Zürich</t>
  </si>
  <si>
    <t>Laub- und Nadelholz</t>
  </si>
  <si>
    <t>Fichte, Tanne, Eiche, Trocknung und Holzschutzbehandlung durch Raucheinwirkung</t>
  </si>
  <si>
    <t>Delaminierungsgefahr, duktiles Tragverhalten</t>
  </si>
  <si>
    <t>Feuerwiderstandsdauer 30 und 60 Minuten, Qualitätssicherung im mehrgeschossigen Holzbau</t>
  </si>
  <si>
    <t>Schwingungsanregung und Durchbiegung, orthogonalen Hauptrichtungen</t>
  </si>
  <si>
    <t>Weinand Y., Prof. Dr.</t>
  </si>
  <si>
    <t>Balz R.</t>
  </si>
  <si>
    <t>Thermobehandlung, Möglichkeit der variablen Farbgebung.</t>
  </si>
  <si>
    <t>Halbfabrikate aus relativ kurzen, durch Längs- und Querverleimung verbundenen Holzstücken. Buche</t>
  </si>
  <si>
    <t>Nägeli AG, Hol- und Innenausbau</t>
  </si>
  <si>
    <t>thermo- und feuchtedynamische Behaglichkeit. Energieverbrauch</t>
  </si>
  <si>
    <t>mehrgeschossige Holzbau</t>
  </si>
  <si>
    <t>Kolb J.</t>
  </si>
  <si>
    <t>Neubearbeitung des Buches. Erweitertes und überarbeitetes Inhalt, neue Gestaltung/graphik</t>
  </si>
  <si>
    <t>Tschopp Holzbau AG</t>
  </si>
  <si>
    <t>Williman J.</t>
  </si>
  <si>
    <t>Standarisierung und Systematisierung der Materialeigenschaften. Brandschutz, Decken und Wände.</t>
  </si>
  <si>
    <t>Bau- und Umweltchemie, Beratungen und Messungen</t>
  </si>
  <si>
    <t>Coutalides R.</t>
  </si>
  <si>
    <t>Messungen an 20 Holzbauten. Einfluss von der verbauten Materialien und der eingebautem Lüftungsanlagen</t>
  </si>
  <si>
    <t>EPF Lausanne</t>
  </si>
  <si>
    <t>Proxylon Sarl, La Neuveville</t>
  </si>
  <si>
    <t>Groupe de travail "pin noir"</t>
  </si>
  <si>
    <t>Holzeigenschaften von Schwarzkiefer ähneln jeden der Waldföhre</t>
  </si>
  <si>
    <t>Kartierungsmethode basiert auf Luftbildern und Oberflächenmodellen.</t>
  </si>
  <si>
    <t>Purbond AG</t>
  </si>
  <si>
    <t>Stampfli W.</t>
  </si>
  <si>
    <t>Feuchte- und Wärmetransport, Projekt Regio Plus der Fa. Urholz</t>
  </si>
  <si>
    <t>Ghielmetti Ingenieur- und Planungsbüro, Chur</t>
  </si>
  <si>
    <t>Konstruktion/Holzprodukte</t>
  </si>
  <si>
    <t>Fenster Fabrik Albisrieden AG</t>
  </si>
  <si>
    <t>Frei U.</t>
  </si>
  <si>
    <t>Konstruktion</t>
  </si>
  <si>
    <t>Weitere Leistungen</t>
  </si>
  <si>
    <t>2c</t>
  </si>
  <si>
    <t xml:space="preserve">Weiden und Chinaschilf, Fichte, Agroforstsystem mit Esche und Ahorn. </t>
  </si>
  <si>
    <t>Lancierung von innovativer F+E-Projekte</t>
  </si>
  <si>
    <t>Schallübertragungswege analysiert. Optimierung der Schallschutzwerte.</t>
  </si>
  <si>
    <t>Quantifizierungsansätzte für die Substitutionswirkung von Holzprodukte auf Gebäudeebene. Vermarktung der CO2-Substitutionswirkung.</t>
  </si>
  <si>
    <t xml:space="preserve">Eichenholz: Festigkeitsklasse D30 eingehalten. </t>
  </si>
  <si>
    <t>Christen H.</t>
  </si>
  <si>
    <t>Produkte Pavatherm und Isolair</t>
  </si>
  <si>
    <t>neue Brandschutzvorschritten. Sechsgeschossige Holzbauten.</t>
  </si>
  <si>
    <t xml:space="preserve">Buchenholz, Identifizierung geeigneter Verbindungsmittel. </t>
  </si>
  <si>
    <t>Strukturhobeln. Charakterisierung und Auswirkungen elner innovativen
Oberflächenbearbeitung für zu beschichtende Hobelware</t>
  </si>
  <si>
    <t>Kombination von Schleifen und Hobeln. Beschichtungssystem, höhere Haftfestigkeit und Witterungsbeständigkeit. Wichtig: rechtzeitige Werkzeugwechsel.</t>
  </si>
  <si>
    <t>Fichte, Lärche, Douglasie, Oberflächenverletzungen, Schadkriterien</t>
  </si>
  <si>
    <t>Zugscher- und Druckscherversuch.</t>
  </si>
  <si>
    <t>Emissionen von Ameisen- und Essigsäure sowie Furfural und Formaldehyd.</t>
  </si>
  <si>
    <t>dämmstoffe</t>
  </si>
  <si>
    <t>Holzweichfaserdämmstoffe. Substitution von Dämmziegeln und Porenbeton.</t>
  </si>
  <si>
    <t>Seifried U., Dr.</t>
  </si>
  <si>
    <t>Einsatz von  Buchenholz zur Chemikalien- oder Treibstoffherstellung.</t>
  </si>
  <si>
    <t>Einsatzmöglichkeit von Laubholzresten für Span- und Faserplatten.</t>
  </si>
  <si>
    <t>Neuprogrammierung der Maschinensteuerung. Fokus auf Verbindungsknoten.</t>
  </si>
  <si>
    <t>Roboterportal, Fabrikation von Wandelementen und Bearbeitung von Massivholzelementen</t>
  </si>
  <si>
    <t>Naturverjüngung, Mittelwald, Waldentwicklung, Eiche, Hagebuche. Pflege und Bewirtschaftung von Eichen–Hagebuchen–Wäldern.</t>
  </si>
  <si>
    <t>Angewandte Forschungsergebnisse und Praxiserfahrungen aus dem Niderholz, Gemeinden Marthalen und Rheinau</t>
  </si>
  <si>
    <t>www.bafu.admin.ch/whff</t>
  </si>
  <si>
    <t>Summe</t>
  </si>
  <si>
    <t>Klebstoffe/Holzverbindungen</t>
  </si>
  <si>
    <t>Holzschutz/Brandschutz</t>
  </si>
  <si>
    <t>Holzeigenschaften</t>
  </si>
  <si>
    <t>Mischungsverhältnis und geschlossene Wartezeit. Melamin- Harnstoff- Formaldehyd Harz (MUF)</t>
  </si>
  <si>
    <t>Einfluss von Feuchte, Wärme, dynamischer Belastung, UV-Strahlung und Extrastroffe auf die Alterung von Klebstoffe</t>
  </si>
  <si>
    <t>Feuchtigkeitstransport, Wasseraufnahme- und Diffusionskennwerte</t>
  </si>
  <si>
    <t>4e</t>
  </si>
  <si>
    <t>Waldpflege/Holzproduktion</t>
  </si>
  <si>
    <t>Holzabbauende Pilze und Insekten – Analyse, Prognose, Bekämpfung</t>
  </si>
  <si>
    <t>_</t>
  </si>
  <si>
    <t>Erdbebenwiderstand von Holzbauten</t>
  </si>
  <si>
    <t>Revitalisierung verarmter Waldböden mittels Nährstoffrecycling durch Holzasche (Projekt konnte nicht durchgeführt werden)</t>
  </si>
  <si>
    <t>Amt für Wald beider Basel</t>
  </si>
  <si>
    <t>Untersuchung zum Einfluss der Luftwechselrate auf die Innenraumluftqualität</t>
  </si>
  <si>
    <t>2013.01</t>
  </si>
  <si>
    <t>Ein neuer Ansatz zum Management des Eschentriebsterbens: Anlage einer Versuchspflanzung mit asiatischen Fraxinus-Arten</t>
  </si>
  <si>
    <t>2014.02</t>
  </si>
  <si>
    <t>Anwendung von Pilzmelanin zur Erhöhung der Dauerhaftigkeit von Holz gegen Holz zerstörende Pilze</t>
  </si>
  <si>
    <t>Empa Abt. Holz, Bio-engineered Wood, St. Gallen</t>
  </si>
  <si>
    <t>2014.06</t>
  </si>
  <si>
    <t>Ergänzende Untersuchungen zur Optimierung der Verklebung von Eschenholz für den Einsatz als Brettschichtholz im konstruktiven Holzbau</t>
  </si>
  <si>
    <t>2012.12</t>
  </si>
  <si>
    <t>VSHI und HIS</t>
  </si>
  <si>
    <t>2013.15</t>
  </si>
  <si>
    <t>Tragsicherheit von Queranschlüssen: Entwicklung eines praxisgerechten Bemessungsverfahrens</t>
  </si>
  <si>
    <t>2014.01</t>
  </si>
  <si>
    <t>Naturbelassene Holzwolle als nachhaltiges Material für Transport und Verpackung von Obst und Gemüse</t>
  </si>
  <si>
    <t>Agroscope, Wädenswil</t>
  </si>
  <si>
    <t>Gasser F, Dr.</t>
  </si>
  <si>
    <t>Utilisation des géodésiques pour la construction de structures innovantes en bois (développement dans geocurve)</t>
  </si>
  <si>
    <t>Masserey A.</t>
  </si>
  <si>
    <t>Optimierung der Verklebung von Eschenholz</t>
  </si>
  <si>
    <t>Ausgleichskonzentration Formaldehyd, Holzwerkstoffe, Lüftungskonzept</t>
  </si>
  <si>
    <t>Melaninproduktion verschiedener Pilzarten, Amillaria, Melanin als Bestandteil kupferbasierter Holzschutzmittel</t>
  </si>
  <si>
    <t>Einfluss der Primerkonzentration, Einwirkungszeit, Holzfeuchte bei Verklebung mit 1-KPUR auf Verklebungsgüte, MUF, Zugscherfestigkeit, Delaminierungsbeständigkeit</t>
  </si>
  <si>
    <t>Trag- und Versagensverhalten der Quaranschlüsse, relative Anschlusshöhen, Anschlussgeometrien, Rissbildung</t>
  </si>
  <si>
    <t>Wachstumshemmend, reduzierten Verderb, Wirkung auf Wachstum und Überleben der Mikroorganismen, Logistikkette, Einfluss Holzart und Anwendungsform</t>
  </si>
  <si>
    <t>ASTRA, Technische Merkblätter, Holzvariante</t>
  </si>
  <si>
    <t>2013.06</t>
  </si>
  <si>
    <t>Langzeituntersuchungen zu den Auswirkungen von wechselnden Feuchtegradienten in blockverleimten Brettschichtholzträgern</t>
  </si>
  <si>
    <t>Klimatische Beanspruchung, Gebäude, brücken, Tragsicherheit, Auffeuchtungsprozess, Eigentspannungen</t>
  </si>
  <si>
    <t>2011.08</t>
  </si>
  <si>
    <t>Ecological response of beech and Norway spruce to climate change along an altitudinal gradient (CLIMARBRE)</t>
  </si>
  <si>
    <t>WSL, Lausanne</t>
  </si>
  <si>
    <t>Buttler A.</t>
  </si>
  <si>
    <t>Tree regeneration, pasture woodlands, forest, altitudinal gradient, temperature, precipitation, quantitative leaf anatomy, xeromorphy, plasticity</t>
  </si>
  <si>
    <t>2013.09</t>
  </si>
  <si>
    <t>Auswirkungen grosser Verjüngungslücken im Gebirgswald auf Verjüngung und Holzzuwachs</t>
  </si>
  <si>
    <t>Verjüngungsökologie, Gebirgswald, grösse Lücken, Waldbau</t>
  </si>
  <si>
    <t>Hochbau-Decken aus Massivholzplatten im Verbund mit nicht armiertem Beton</t>
  </si>
  <si>
    <t>2013.17</t>
  </si>
  <si>
    <t>Deckenplatten, Wohnungsbau, Tragwiderstand, Verbund Holz/Beton, Massivholzplatten</t>
  </si>
  <si>
    <t>Alternative à la créosote</t>
  </si>
  <si>
    <t>2014.05</t>
  </si>
  <si>
    <t>Traverses chemin de fer, acide pélargonique, chitosane, acide lactique, pelargonate de sodium, chlorure de calcium, bois, modification chimique, stabilisation dimensionnelle, durabilité, lessivage, traitement</t>
  </si>
  <si>
    <t>Juristische Personen mit Waldflächen von weniger als 200 Hektaren: Organisation, Motive und Mobilisierung</t>
  </si>
  <si>
    <t>Interface, Luzern</t>
  </si>
  <si>
    <t>Volkmer T., Dr</t>
  </si>
  <si>
    <t>Brang P.</t>
  </si>
  <si>
    <t xml:space="preserve">Juristischen Kleinwaldbesitzenden, Waldbewirtschaftung, internen und externen Faktoren, Empfehlungen </t>
  </si>
  <si>
    <t>2015.04</t>
  </si>
  <si>
    <t>Feuchteinduzierte Spannungen und Delaminierungen in Brettschichtholz</t>
  </si>
  <si>
    <t>Wittel F.</t>
  </si>
  <si>
    <t>Untersuchungen zur experimentellen und rechnerischen Erfassung von feuchteinduzierten Spannungen und Delaminierungen in Brettschichtholz aus Laubholz, insbesondere Esche</t>
  </si>
  <si>
    <t>Ein multikriterielles Entscheidungssystem für die multifunktionale Bewirtschaftung von Wäldern auf forstbetrieblicher Ebene</t>
  </si>
  <si>
    <t>2013.13</t>
  </si>
  <si>
    <t>Lemm R.</t>
  </si>
  <si>
    <t>Nachhaltige Waldbewirtschaftung, Waldfunktionen, Entscheidungshilfe, Ecosystem Services</t>
  </si>
  <si>
    <t>2014.03</t>
  </si>
  <si>
    <t>Waldbau, Ausbildung, Anzeichnungsübungen, Pflege</t>
  </si>
  <si>
    <t>2014.07</t>
  </si>
  <si>
    <t>Qfacades - Nicht filmbildender Oberflächenschutz von Holzfassaden: Qualitätssicherung und Bewertungskriterien</t>
  </si>
  <si>
    <t>Bewitterung, Versagensverhaltens, Qualitätsstandards, Lebensdauer</t>
  </si>
  <si>
    <t>2015.01</t>
  </si>
  <si>
    <t>Entwicklung einer effizienten forstlichen Betriebsinventur</t>
  </si>
  <si>
    <t>Modulares Gesamtkonzeptes, terrestrischer Inventur, Fernerkundung</t>
  </si>
  <si>
    <t>2015.05</t>
  </si>
  <si>
    <t>Waldstakeholdermanagement – gemeinsam Lösungen finden</t>
  </si>
  <si>
    <t>Toolbox, Strategie, Kooperation</t>
  </si>
  <si>
    <t>Kerngebohrtes Buchenrundholz: Analyse des Trocknungsverhaltens von kerngebohrten
Buchenrundholz</t>
  </si>
  <si>
    <t>2015.09</t>
  </si>
  <si>
    <t>Reduktion von Materialemissionen und Fehlgerüchen in der Innenraumluft von Gebäuden in Holzbauweise</t>
  </si>
  <si>
    <t>2015.10</t>
  </si>
  <si>
    <t>Mayer I., Dr.</t>
  </si>
  <si>
    <t>Buche, Kernbohrung, Rundholztrocknung, Trocknungsverfahren, Trocknungsturm</t>
  </si>
  <si>
    <t>Holzbau, Emissionen, VOC, Geruch, Raumluftqualität</t>
  </si>
  <si>
    <t>2015.15</t>
  </si>
  <si>
    <t>Verbesserte waldbaulich-forsttechnische Planung bei Seilkraneinsätzen mittels Drohnentechnik</t>
  </si>
  <si>
    <t>Ziesak M., Dr.</t>
  </si>
  <si>
    <t>Single tree extraction, drone, FINT, LiForest, cable yarding</t>
  </si>
  <si>
    <t>Verbesserung des Hagelwiderstandes von Holzbeschichtungen durch eine Verstärkung mit nanofibrillierter Cellulose</t>
  </si>
  <si>
    <t>2016.01</t>
  </si>
  <si>
    <t>Künniger T.</t>
  </si>
  <si>
    <t>Nanofibrillierter Cellulose (NFC), Fichtenlamellen, Schädigungen</t>
  </si>
  <si>
    <t>Waldbauliche Wirkungsanalyse auf Weiserflächen</t>
  </si>
  <si>
    <t>2016.04</t>
  </si>
  <si>
    <t>Fachstelle für Gebirgswaldpflege</t>
  </si>
  <si>
    <t>Schwitter R.</t>
  </si>
  <si>
    <t>Naturgefahren, nachhaltige Schutzwaldpflege, Erfolgskontrolle, NaiS</t>
  </si>
  <si>
    <t>2016.05</t>
  </si>
  <si>
    <t>Etude du potentiel de production en bois de haute qualité d’épicéa des forêts de l’arc jurassien</t>
  </si>
  <si>
    <t>ForêtNeuchâtel</t>
  </si>
  <si>
    <t>Godi F.</t>
  </si>
  <si>
    <t>Potentiel, corrélation entre les caractéristiques stationnelles et sylvicoles et les propriétés et qualités des bois, critères visuels pour distinguer les sciages de haute qualité et les bois de résonance</t>
  </si>
  <si>
    <t>2016.09</t>
  </si>
  <si>
    <t>Holzkonstruktionen mit optimierter Wärmespeicherfähigkeit</t>
  </si>
  <si>
    <t>Wirksame Wärmekapazität, Holzkonstruktionen, sommerlicher Wärmeschutz, dynamische Wärmebrückenberechnung, Messung wirksame Wärmekapazität</t>
  </si>
  <si>
    <t>Structural health monitoring of timber structures – review of available methods and case studies</t>
  </si>
  <si>
    <t>2016.20</t>
  </si>
  <si>
    <t>Structural health monitoring (SHM), timber structures, non-destructive testing (NDT), survey</t>
  </si>
  <si>
    <t>Dreiecksketten-, halbkreisketten- und parabelförmige Geometrien. Geringer Schlüpfverhalten</t>
  </si>
  <si>
    <t>Keine eindeutigen Resultate bei den Versuchen zu den  Flüssigkeitsaufnahmekoeffizienten und zu dem Aufnahmeverhalten der verwendeten Imprägniermittel.</t>
  </si>
  <si>
    <t>Unterschiedliche Scherprüfgeräte, Faserbrüchanteile. Normierung und Weiterentwicklung der Prüfmethoden.</t>
  </si>
  <si>
    <t>Überangebot von 5.-6. Stärkenklasse von Fichte, Mangel an Sortimentsklasse 3b</t>
  </si>
  <si>
    <t>Fensterkanteln und Fassadenlattungen, Tragwerkwiderstand der Profile, Höhe der Fensterelemente, festigkeit -50%</t>
  </si>
  <si>
    <t>Dichtere Wände wegen Energiesparens und Lärmschutzes. Messung von thermische Behaglichkeit, Edelgase, Allergie-Stoffe, Lärm</t>
  </si>
  <si>
    <t>Literaturstudium. Verfügbarkeit der Ressource Holz7Wald im 18./19. Jahrhundert in den Kt. Graubünden, Thurgau, Appenzell Ausserrhoden, St. Gallen, Zürich</t>
  </si>
  <si>
    <t>duktile Klebfuge, Bruchversagen</t>
  </si>
  <si>
    <t>Voraussetzungen für einen Pilzbefall. Statik des befallenen Holzes</t>
  </si>
  <si>
    <t>mehrschichtig verklebtes Massivholzprodukt für die Anwendung als Konstruktionsholz im System- und Elementhausbau</t>
  </si>
  <si>
    <t>visuelle Sortierung von Lamellen, Brettschichtholz. Lamellenqualität</t>
  </si>
  <si>
    <t>Ernteverfahren, Pferderücken, DVD</t>
  </si>
  <si>
    <t>Messungen Differenzklima (Doppelklimakammer) und an verbautem Material</t>
  </si>
  <si>
    <t>statische und dynamische Schubversuche mit unt. Wandaufbauten. Horizontalaussteifung des Bauwerks</t>
  </si>
  <si>
    <t>Kombination von Färbung und Bildanalyse</t>
  </si>
  <si>
    <t>Zwei Musterleitschranken sind auf der Lenzerheide ausgeführt worden</t>
  </si>
  <si>
    <t>Buche, Ahorn, Esche, Einfluss von Temperatur und Feuchtigkeit auf Standfestigkeit und Verformung</t>
  </si>
  <si>
    <t>innovative Schweizer Klebstoffherstellern Purbond und Geistlich Ligamenta. Buche und Fichte</t>
  </si>
  <si>
    <t>Wertschöpfungskette in sechs Module gegliedert, Forschungsinitiative "Wood Fiber 2020" der ETH, FH unf EMPA</t>
  </si>
  <si>
    <t>Vorteile gegenüber formaldehydhaltigen Polykondensatklebstoffe: helle Klebfuge, Kaltverpressbarkeit. Gut auch bei geringer Holzfeuchtigkeit</t>
  </si>
  <si>
    <t>Ohne Schlussbericht. Teil des Projekts "Bioenergie in der Schweiz"</t>
  </si>
  <si>
    <t>Schlagbiegewiederstand, keine allgemein gültige Bemessungsregel</t>
  </si>
  <si>
    <t>Holz gleich gut wie Stahl und Beton</t>
  </si>
  <si>
    <t>kalkulation Holzerntearbeiten, Informations- und Kommunikationstechnik für Holzernteprozesse, Zeitdauer bei motormanuelle Holzernte automatisiert erfassen</t>
  </si>
  <si>
    <t>Stoffliche und energetische Nutzung</t>
  </si>
  <si>
    <t>Bestandesebene, Optimum  zwischen Aufwand bei der Datenerhebung und Qualität der Informationen</t>
  </si>
  <si>
    <t>Kanton Luzern, Befragung 221 Luzerner Waldeigentümer</t>
  </si>
  <si>
    <t>Rundholz und Profilquerschnitte aus Rundholz. Wortschaftliche Einsatzung. Einwandfreie technische Lösung für Einzelanfertigungen und Standartprodukte</t>
  </si>
  <si>
    <t>Wald- und Holzforschungsförderung Schweiz WHFF-CH 
Soutien à la Recherche Forêt et Bois en Suisse FOBO-CH 
Sostegno alla ricerca sulle foreste e il legno in Svizzera FOLE-CH</t>
  </si>
  <si>
    <t>2015.11</t>
  </si>
  <si>
    <t>Ökonomische Bewertung von Waldfunktionen 
und -leistungen</t>
  </si>
  <si>
    <t>Müller Alexandra</t>
  </si>
  <si>
    <t>2016.06</t>
  </si>
  <si>
    <t>Verbreitungspotential der Douglasie in Schweizer Wäldern und im Offenland (DOCH-WO)</t>
  </si>
  <si>
    <t xml:space="preserve">Douglasie </t>
  </si>
  <si>
    <t>Waldstandorte, Konkurrenz, Klimaanpassung</t>
  </si>
  <si>
    <t>2016.10</t>
  </si>
  <si>
    <t>Schutzwirkung nach Waldbrand</t>
  </si>
  <si>
    <t xml:space="preserve">Wohlgemut Thomas, Dr. </t>
  </si>
  <si>
    <t>Waldbrand</t>
  </si>
  <si>
    <t>2017.03</t>
  </si>
  <si>
    <t>Verformungsverhalten von Holzstützen: Erkenntnisse aus dem Monitoring von zwei Holz-Hochhäusern</t>
  </si>
  <si>
    <t>andere Themen</t>
  </si>
  <si>
    <t>Brandschutz</t>
  </si>
  <si>
    <t>Tragwerk</t>
  </si>
  <si>
    <t>2017.04</t>
  </si>
  <si>
    <t>JuWaPfl – IT-basierte Modelle zur Schätzung von Produktivität und Kosten für die erste Produktionsstufe insbesondere für die Bestandesbegründung und Jungwaldpflege</t>
  </si>
  <si>
    <t>Frutig Fritz, Dr.</t>
  </si>
  <si>
    <t xml:space="preserve">Frangi Andrea, Prof. </t>
  </si>
  <si>
    <t>Wald Bewirtschaftung</t>
  </si>
  <si>
    <t>2017.15</t>
  </si>
  <si>
    <t xml:space="preserve">Geyer Christoph, Prof. </t>
  </si>
  <si>
    <t>Entwicklung und Optimierung einer Holzbetonverbunddecke mit Buche für Büro- und Wohngebäude</t>
  </si>
  <si>
    <t>Buche</t>
  </si>
  <si>
    <t>Holzbetonverbund</t>
  </si>
  <si>
    <t>2017.08</t>
  </si>
  <si>
    <t xml:space="preserve">Bugmann Harald, Prof. </t>
  </si>
  <si>
    <t>Lichtverfügbarkeit, Baumwachstum und Nachhaltigkeit unter Dauerwaldbewirtschaftung</t>
  </si>
  <si>
    <t>Dauerwaldbewirtschaftung</t>
  </si>
  <si>
    <t>2017.20</t>
  </si>
  <si>
    <t>Faserverstärkte Kunststoffe im Holzbau: Beschreibung und Bewertung der Einsatzmöglichkeiten und Überblick über die bis 2017 relevante geleistete Forschungs- und Entwicklungsarbeit</t>
  </si>
  <si>
    <t>Steiger René, Dr.</t>
  </si>
  <si>
    <t>Kunststoffe</t>
  </si>
  <si>
    <t>2018.06</t>
  </si>
  <si>
    <t>Messung und Bewertung von Optimierungen in der Rohholzlogistik; Einsatztest technischer und organisatorischer Lösungsansätze für den Rohholztransport</t>
  </si>
  <si>
    <t>Proholz Lignum Luzern</t>
  </si>
  <si>
    <t>Jung Pirmin</t>
  </si>
  <si>
    <t xml:space="preserve">Wald </t>
  </si>
  <si>
    <t>IT-basierte Modelle, Jungwaldpflege</t>
  </si>
  <si>
    <t>Rohholzlogistik</t>
  </si>
  <si>
    <t xml:space="preserve">Aufwertungspotenzial von Robinienholz aus der Alpensüdseite: Barriques zum Wein- und Grappa-Ausbau </t>
  </si>
  <si>
    <t>Federlegno, Rivera</t>
  </si>
  <si>
    <t>Piccioli Danilo</t>
  </si>
  <si>
    <t>Robinie</t>
  </si>
  <si>
    <t>Barriques</t>
  </si>
  <si>
    <t>2018.16</t>
  </si>
  <si>
    <t>Tannenholz – Ermittlung von Richtlinien für die erste und zweite Verarbeitungsstufe zur Vermeidung von Schäden an Holzbauteilen</t>
  </si>
  <si>
    <t>Volkmer Thomas, Prof.</t>
  </si>
  <si>
    <t>Tanne</t>
  </si>
  <si>
    <t>Richtlinien</t>
  </si>
  <si>
    <t>2019.02</t>
  </si>
  <si>
    <t xml:space="preserve">Robustheit von Laubholz-Verklebungen </t>
  </si>
  <si>
    <t>Arnold Martin, Dr.</t>
  </si>
  <si>
    <t>2019.04</t>
  </si>
  <si>
    <t xml:space="preserve">Neue Grundlagen für eine effiziente Seillinienplanung </t>
  </si>
  <si>
    <t>Seillinie, Planung</t>
  </si>
  <si>
    <t>2019.07</t>
  </si>
  <si>
    <t>Tragverhalten und adaptive Steifigkeit von Holzrahmenwänden für  erdbebengerechte Gebäudeaussteifung im mehrgeschossigen Holzbau</t>
  </si>
  <si>
    <t>Geiser Martin, Prof.</t>
  </si>
  <si>
    <t>Bont Leo, Dr.</t>
  </si>
  <si>
    <t>Erdbeben</t>
  </si>
  <si>
    <t>2019.09</t>
  </si>
  <si>
    <t xml:space="preserve">Robustheit von Laubholz-Verklebungen Optimierung der Waldplanung für die Bereitstellung von Biodiversität und Ecosystem Services </t>
  </si>
  <si>
    <t>Ecosystem Services</t>
  </si>
  <si>
    <t>2019.10</t>
  </si>
  <si>
    <t>Schub von Trägern aus insbesondere Laubholz Brettschichtholz</t>
  </si>
  <si>
    <t xml:space="preserve">Brettschichtholz </t>
  </si>
  <si>
    <t>2019.11</t>
  </si>
  <si>
    <t>Witterungsschutz Gartenmöbel</t>
  </si>
  <si>
    <t>Schubert Mark, Dr.</t>
  </si>
  <si>
    <t xml:space="preserve"> </t>
  </si>
  <si>
    <t>Gartenmöbel</t>
  </si>
  <si>
    <t>2020.11</t>
  </si>
  <si>
    <t>Laubholzstützen</t>
  </si>
  <si>
    <t>Untersuchungen zur thermischen Vergütung von HoIz. Bestandesaufnahme und Testung neuer
Einsatzbereiche für schwer absetzbare Sortimente /
Longevite potentielle des bois de chêne et de hêtre traités thermiquement</t>
  </si>
  <si>
    <t>2003.08/
2003.02</t>
  </si>
  <si>
    <t>2003.28/
2003.29</t>
  </si>
  <si>
    <t>2018.05</t>
  </si>
  <si>
    <t>Inventaire forestier</t>
  </si>
  <si>
    <t>Einkreuzen asiatische Esche in europäische Esche, Versuchspflanzungen, Arboretum</t>
  </si>
  <si>
    <t>Nährstoffe, Recycling, Holzasche</t>
  </si>
  <si>
    <t>2016.18</t>
  </si>
  <si>
    <t>Reaktivierung Exotenversuch Bois de Forel</t>
  </si>
  <si>
    <t>Brang Peter, Dr.</t>
  </si>
  <si>
    <t>Diverse</t>
  </si>
  <si>
    <t>Altlaszeder, Schwarföhre, Douglasie, Klimawandel</t>
  </si>
  <si>
    <t>Parkan Matthew, Dr.</t>
  </si>
  <si>
    <t>Elaborazione di una guida pratica per la gestione dei boschi lungo i corsi d’acqua nel Canton Ticino</t>
  </si>
  <si>
    <t>Studio d'ingegneria, Osogna</t>
  </si>
  <si>
    <t>Bertogliati Mark, dott.</t>
  </si>
  <si>
    <t>Schutzwald, Hochwasser</t>
  </si>
  <si>
    <t>2017.02</t>
  </si>
  <si>
    <t>2017.12</t>
  </si>
  <si>
    <t>Waldmonitoring mit Sentinel-2 Satellitenbildern</t>
  </si>
  <si>
    <t>Weber Dominique</t>
  </si>
  <si>
    <t>Vegetationsanalyse</t>
  </si>
  <si>
    <t>2016.16</t>
  </si>
  <si>
    <t>Bachmann Eduard, Prof.</t>
  </si>
  <si>
    <t>Sägerei 4.0 - Schnittflächenbilder als Hilfe zur Identifizierung und Einteilung von Rundholzstämmen»</t>
  </si>
  <si>
    <t>2017.06</t>
  </si>
  <si>
    <t>Holzbausanierung</t>
  </si>
  <si>
    <t>Müller Andreas, Prof.</t>
  </si>
  <si>
    <t>Holzverbindung, Bauteilsanierung, BIM</t>
  </si>
  <si>
    <t>2017.07</t>
  </si>
  <si>
    <t>Vor Ort Messung des Wärmedurchgangskoeffizienten von Holzbaukonstruktionen</t>
  </si>
  <si>
    <t>2017.10</t>
  </si>
  <si>
    <t>2017.18</t>
  </si>
  <si>
    <t xml:space="preserve">Viabilité économique, validation technique et recyclage en cascade d’un traitement de modification chimique du bois innovant, bio-sourcé, pour l’utilisation d’essences locales en extérieur </t>
  </si>
  <si>
    <t>Noël Marion, dr.</t>
  </si>
  <si>
    <t>Buche, Weisstanne</t>
  </si>
  <si>
    <t>Holzumsetzung</t>
  </si>
  <si>
    <t>Qualitätskontrolle der Flächenverklebung bei Brettschichtholz aus Laubholz (QS LH-BSH)</t>
  </si>
  <si>
    <t>Buche, Esche</t>
  </si>
  <si>
    <t>Palma Pedro</t>
  </si>
  <si>
    <t>2017.01</t>
  </si>
  <si>
    <t>Beispielhafter Einsatz von Schweizer Buchenholz mit Kurzlängen</t>
  </si>
  <si>
    <t>Letsch Bernhard, Prof.</t>
  </si>
  <si>
    <t>Buchendübel</t>
  </si>
  <si>
    <t>Bont Leo, Dr., Bürgi Antwon, Dr.</t>
  </si>
  <si>
    <t>Qualitätssicherung von Holztragwerken</t>
  </si>
  <si>
    <t>Franke Steffen, Prof.</t>
  </si>
  <si>
    <t xml:space="preserve"> Qualitätssicherung Holztragwerke</t>
  </si>
  <si>
    <t>3f+E165</t>
  </si>
  <si>
    <t>Rosset Christian, dr.</t>
  </si>
  <si>
    <t xml:space="preserve">Mineralische Beschichtungssysteme zur Reduktion von Materialemissionen und Fehlgerüchen in der Innenraumluft von Gebäuden in Holzbauweise </t>
  </si>
  <si>
    <t>Schützen gut strukturierte und gepflegte Wälder besser?
Interaktive Karten zur Wirkung gegen flachgründige Rutschungen</t>
  </si>
  <si>
    <t>Monitoring der Huftierdichte mit REM &amp; FDS als eine Grundlage des Wald-Wild-Managements</t>
  </si>
  <si>
    <t>Leistungsfähigkeit von Verstärkungen im Holz unter dem Aspekt des Nutzprofils</t>
  </si>
  <si>
    <t>Mehr Douglasien im Wald: Wie reagieren Destruenten und welche Konsequenzen hat dies für die Biomassezersetzung?</t>
  </si>
  <si>
    <t xml:space="preserve">Optimierung der Waldplanung für die Bereitstellung von Biodiversität und Ecosystem Services </t>
  </si>
  <si>
    <t>Dürre und Buche</t>
  </si>
  <si>
    <t>Wald als Hangmurenbrecher</t>
  </si>
  <si>
    <t>Fäulnisanfälligkeit Tannenholzfassaden</t>
  </si>
  <si>
    <t>Nährstoffnachhaltigkeit Buche</t>
  </si>
  <si>
    <t>Zerstörungsfreie Analyse des Strassenaufbaus und objektive Erfassung des Zustands bei Forststrassen</t>
  </si>
  <si>
    <t>Holztragwerke Wildtierbrücken</t>
  </si>
  <si>
    <t>Gesundheitswälder</t>
  </si>
  <si>
    <t>Kranbahnen</t>
  </si>
  <si>
    <t xml:space="preserve">Prevedere la resistenza meccanica del legno
</t>
  </si>
  <si>
    <t xml:space="preserve">Soft Systems for Hardwood
</t>
  </si>
  <si>
    <t>Vorgespannte Brettschichtholzträger -
Erweiterung der Möglichkeiten im modernen Holzbau</t>
  </si>
  <si>
    <t>Schwerlastbrücken aus Holz</t>
  </si>
  <si>
    <t>DokTool Zukunftsbaumarten</t>
  </si>
  <si>
    <t>Machbarkeitsstudie Biomasseenergie</t>
  </si>
  <si>
    <t xml:space="preserve">Mayer Ingo, Prof. </t>
  </si>
  <si>
    <t>Graf Frank, Dr.</t>
  </si>
  <si>
    <t>Rutishauser Urs</t>
  </si>
  <si>
    <t>Lachat Thibault, Prof.</t>
  </si>
  <si>
    <t xml:space="preserve">Weber Ueli, Vicesindaco </t>
  </si>
  <si>
    <t>Zürcher Samuel</t>
  </si>
  <si>
    <t>Frangi Andrea, Prof.</t>
  </si>
  <si>
    <t>Schulz Tobias, Dr.</t>
  </si>
  <si>
    <t>Lieberherr Eva, Prof.</t>
  </si>
  <si>
    <t>Luković Mirko, Dr.</t>
  </si>
  <si>
    <t>Savi Daniel</t>
  </si>
  <si>
    <t>Geier Sonja, Dr.</t>
  </si>
  <si>
    <t>Palma Pedro, PhD</t>
  </si>
  <si>
    <t>Steffen Franke, Prof.</t>
  </si>
  <si>
    <t>Gubsch Marlén, Dr.</t>
  </si>
  <si>
    <t xml:space="preserve">Dietsch Patrick, </t>
  </si>
  <si>
    <t>Künniger Tina, Dr.</t>
  </si>
  <si>
    <t>Zimmermann Stephan, Dr.</t>
  </si>
  <si>
    <t xml:space="preserve">WSL-SLF, Davos Dorf
</t>
  </si>
  <si>
    <t xml:space="preserve">IWA, Elgg
</t>
  </si>
  <si>
    <t>Wohlgemuth Thomas, Dr.</t>
  </si>
  <si>
    <t>Dorren Luuk, Dr.</t>
  </si>
  <si>
    <t>Pan Bern</t>
  </si>
  <si>
    <t>Federlogno, Rivera</t>
  </si>
  <si>
    <t>HSLU, Luzern</t>
  </si>
  <si>
    <t>BFH-HAFL, Zollikofen</t>
  </si>
  <si>
    <t>BFH-BFH-HAFL, Zollikofen</t>
  </si>
  <si>
    <t>BFH-AHB, Biel</t>
  </si>
  <si>
    <t>XLAM-Design - Valorizzazione del legno di Castagno e Robinia al Sud delle Alpi</t>
  </si>
  <si>
    <t>INNOwood - Innovative Betrachtung des Wirkungsgefüges «Wald–Holz–Gesellschaft». Wissenstransfer Fach- und breites Publikum</t>
  </si>
  <si>
    <t>QOOW - Quantifizierung der Oberflächenerosion und des Oberflächenabflusses im Wald</t>
  </si>
  <si>
    <t>ABePo - Akzeptanz von Bewirtschaftungs- und Politik-Optionen für resiliente Wälder</t>
  </si>
  <si>
    <t xml:space="preserve">Schub von Trägern aus insbesondere Laubholz-Brettschichtholz </t>
  </si>
  <si>
    <t xml:space="preserve">GWP, Maienfeld </t>
  </si>
  <si>
    <t>Büro für Umweltchemie, Zürich</t>
  </si>
  <si>
    <t>Comune di Bregaglia</t>
  </si>
  <si>
    <t xml:space="preserve">Gebirgswaldverjüngung - Grundlagen zur verbesserten Beurteilung und gezielteren Beeinflussung der Verjüngung im Gebirgswald </t>
  </si>
  <si>
    <t>Jungwaldpflege</t>
  </si>
  <si>
    <t>Wald-Wild</t>
  </si>
  <si>
    <t>Gewindestangen, Verstärkung von Anschlüssen</t>
  </si>
  <si>
    <t>Douglasie</t>
  </si>
  <si>
    <t>Biomassezersetzung</t>
  </si>
  <si>
    <t>Brettschichtholz</t>
  </si>
  <si>
    <t>Waldplanung, Biodiversität</t>
  </si>
  <si>
    <t>Dürre</t>
  </si>
  <si>
    <t>Hangmuren</t>
  </si>
  <si>
    <t>Weisstanne</t>
  </si>
  <si>
    <t>Fassaden</t>
  </si>
  <si>
    <t>Rotbuche</t>
  </si>
  <si>
    <t>Nährstoffe</t>
  </si>
  <si>
    <t>Oberflächenbehandlung von primär verblautem Käferholz</t>
  </si>
  <si>
    <t>Fichte</t>
  </si>
  <si>
    <t>Fassade</t>
  </si>
  <si>
    <t>Waldstrasse</t>
  </si>
  <si>
    <t>Wildtierbrücke</t>
  </si>
  <si>
    <t>Planstufig - Neue Grundlagen für die forstbetriebliche Planung stufiger Wälder</t>
  </si>
  <si>
    <t>Waldplanung, stufige Wälder</t>
  </si>
  <si>
    <t>BiRods in FK 1 - Bewertung klimatischer Beanspruchungen von Anschlüssen mit eingeklebten Stangen in Buchenholz in Feuchteklasse 1</t>
  </si>
  <si>
    <t>Anschlüsse</t>
  </si>
  <si>
    <t>Oberflächenerosion</t>
  </si>
  <si>
    <t>Spezielle Themen</t>
  </si>
  <si>
    <t>Esskastanie, Robinie</t>
  </si>
  <si>
    <t>Aufwertung</t>
  </si>
  <si>
    <t>Holzanstriche Emissionen - Emissionsbasierte Produktbewertung von Holzanstrichen im Aussenraum</t>
  </si>
  <si>
    <t>Energie, Wasserstoff, Schadholz</t>
  </si>
  <si>
    <t>Monitorin/Modellierung</t>
  </si>
  <si>
    <t>Gesuchstellende Institution</t>
  </si>
  <si>
    <t>THEMATISCHE SUCHE</t>
  </si>
  <si>
    <t>THEMATISCHE AUSWERTUNG</t>
  </si>
  <si>
    <t xml:space="preserve"> ALLGEMEINE PROJEKTINFORMATIONEN</t>
  </si>
  <si>
    <t xml:space="preserve">Start </t>
  </si>
  <si>
    <r>
      <t xml:space="preserve">Übersicht beendete Projekte 2004-2021
</t>
    </r>
    <r>
      <rPr>
        <sz val="10"/>
        <color theme="1"/>
        <rFont val="Arial"/>
        <family val="2"/>
      </rPr>
      <t>Stand: 25.07.2022</t>
    </r>
  </si>
  <si>
    <r>
      <t xml:space="preserve">Übersicht laufende Projekte 2015-2021
</t>
    </r>
    <r>
      <rPr>
        <sz val="10"/>
        <color theme="1"/>
        <rFont val="Arial"/>
        <family val="2"/>
      </rPr>
      <t>Stand: 25.07.2022</t>
    </r>
  </si>
  <si>
    <t>Forschungs-objekt</t>
  </si>
  <si>
    <t>Ende</t>
  </si>
  <si>
    <t>Holzroste für provisorische Parkplätze</t>
  </si>
  <si>
    <t>Holzanstrich</t>
  </si>
  <si>
    <t>Modell, Holzeigenschaften, Festigkeit, Holzlamellen</t>
  </si>
  <si>
    <t>Laubholznachfrage, Verbesserung Rahmenbedingungen</t>
  </si>
  <si>
    <t>Nadel- und Laubholz</t>
  </si>
  <si>
    <t>Schwarz Massimiliano, dott.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</si>
</sst>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6"/>
      <color theme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6" borderId="2" xfId="0" applyNumberFormat="1" applyFont="1" applyFill="1" applyBorder="1" applyAlignment="1">
      <alignment horizontal="center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center" vertical="top" wrapText="1"/>
    </xf>
    <xf numFmtId="0" fontId="0" fillId="3" borderId="0" xfId="0" applyNumberForma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ont="1"/>
    <xf numFmtId="14" fontId="0" fillId="0" borderId="0" xfId="0" applyNumberFormat="1" applyAlignment="1">
      <alignment horizontal="left" vertical="top"/>
    </xf>
    <xf numFmtId="2" fontId="6" fillId="0" borderId="0" xfId="0" applyNumberFormat="1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14" fillId="0" borderId="2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4" fillId="0" borderId="2" xfId="0" applyNumberFormat="1" applyFont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top" wrapText="1"/>
    </xf>
    <xf numFmtId="2" fontId="12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2" fontId="15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14" fillId="0" borderId="2" xfId="0" applyFont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7" fillId="6" borderId="2" xfId="0" applyNumberFormat="1" applyFont="1" applyFill="1" applyBorder="1" applyAlignment="1">
      <alignment horizontal="left" vertical="top" wrapText="1"/>
    </xf>
    <xf numFmtId="0" fontId="14" fillId="0" borderId="3" xfId="0" applyNumberFormat="1" applyFont="1" applyFill="1" applyBorder="1" applyAlignment="1">
      <alignment horizontal="left"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7" fillId="4" borderId="2" xfId="0" applyNumberFormat="1" applyFont="1" applyFill="1" applyBorder="1" applyAlignment="1">
      <alignment horizontal="left" vertical="top" textRotation="180" wrapText="1"/>
    </xf>
    <xf numFmtId="0" fontId="5" fillId="4" borderId="2" xfId="0" applyNumberFormat="1" applyFont="1" applyFill="1" applyBorder="1" applyAlignment="1">
      <alignment horizontal="left" vertical="top" wrapText="1"/>
    </xf>
    <xf numFmtId="0" fontId="5" fillId="4" borderId="3" xfId="0" applyNumberFormat="1" applyFont="1" applyFill="1" applyBorder="1" applyAlignment="1">
      <alignment horizontal="left" vertical="top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17" fillId="4" borderId="4" xfId="0" applyNumberFormat="1" applyFont="1" applyFill="1" applyBorder="1" applyAlignment="1">
      <alignment horizontal="center" vertical="top" textRotation="180" wrapText="1"/>
    </xf>
    <xf numFmtId="0" fontId="16" fillId="4" borderId="4" xfId="0" applyNumberFormat="1" applyFont="1" applyFill="1" applyBorder="1" applyAlignment="1">
      <alignment horizontal="center" vertical="top" textRotation="180" wrapText="1"/>
    </xf>
    <xf numFmtId="0" fontId="3" fillId="0" borderId="0" xfId="0" applyNumberFormat="1" applyFont="1" applyBorder="1" applyAlignment="1">
      <alignment horizontal="left" vertical="top" wrapText="1"/>
    </xf>
    <xf numFmtId="0" fontId="1" fillId="5" borderId="5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4" borderId="6" xfId="0" applyNumberFormat="1" applyFont="1" applyFill="1" applyBorder="1" applyAlignment="1">
      <alignment horizontal="center" vertical="top" wrapText="1"/>
    </xf>
    <xf numFmtId="2" fontId="18" fillId="4" borderId="5" xfId="0" applyNumberFormat="1" applyFont="1" applyFill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left" vertical="center" wrapText="1"/>
    </xf>
    <xf numFmtId="2" fontId="9" fillId="4" borderId="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Komma 2" xfId="4"/>
    <cellStyle name="Link" xfId="1" builtinId="8"/>
    <cellStyle name="Link 2" xfId="5"/>
    <cellStyle name="Prozent 2" xfId="3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144016</xdr:colOff>
      <xdr:row>8</xdr:row>
      <xdr:rowOff>102245</xdr:rowOff>
    </xdr:from>
    <xdr:to>
      <xdr:col>2</xdr:col>
      <xdr:colOff>2866</xdr:colOff>
      <xdr:row>10</xdr:row>
      <xdr:rowOff>119345</xdr:rowOff>
    </xdr:to>
    <xdr:sp macro="" textlink="">
      <xdr:nvSpPr>
        <xdr:cNvPr id="2" name="Rechteck 1"/>
        <xdr:cNvSpPr/>
      </xdr:nvSpPr>
      <xdr:spPr>
        <a:xfrm>
          <a:off x="144016" y="1130945"/>
          <a:ext cx="1440000" cy="360000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400">
              <a:solidFill>
                <a:schemeClr val="tx1"/>
              </a:solidFill>
            </a:rPr>
            <a:t>Wald Grundlagen</a:t>
          </a:r>
        </a:p>
      </xdr:txBody>
    </xdr:sp>
    <xdr:clientData/>
  </xdr:twoCellAnchor>
  <xdr:twoCellAnchor>
    <xdr:from>
      <xdr:col>0</xdr:col>
      <xdr:colOff>144016</xdr:colOff>
      <xdr:row>27</xdr:row>
      <xdr:rowOff>38571</xdr:rowOff>
    </xdr:from>
    <xdr:to>
      <xdr:col>2</xdr:col>
      <xdr:colOff>2866</xdr:colOff>
      <xdr:row>29</xdr:row>
      <xdr:rowOff>55671</xdr:rowOff>
    </xdr:to>
    <xdr:sp macro="" textlink="">
      <xdr:nvSpPr>
        <xdr:cNvPr id="3" name="Rechteck 2"/>
        <xdr:cNvSpPr/>
      </xdr:nvSpPr>
      <xdr:spPr>
        <a:xfrm>
          <a:off x="144016" y="4324821"/>
          <a:ext cx="1440000" cy="3600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400">
              <a:solidFill>
                <a:schemeClr val="tx1"/>
              </a:solidFill>
            </a:rPr>
            <a:t>Holz Grundlagen</a:t>
          </a:r>
        </a:p>
      </xdr:txBody>
    </xdr:sp>
    <xdr:clientData/>
  </xdr:twoCellAnchor>
  <xdr:twoCellAnchor>
    <xdr:from>
      <xdr:col>2</xdr:col>
      <xdr:colOff>431264</xdr:colOff>
      <xdr:row>6</xdr:row>
      <xdr:rowOff>82436</xdr:rowOff>
    </xdr:from>
    <xdr:to>
      <xdr:col>5</xdr:col>
      <xdr:colOff>3539</xdr:colOff>
      <xdr:row>8</xdr:row>
      <xdr:rowOff>99536</xdr:rowOff>
    </xdr:to>
    <xdr:sp macro="" textlink="">
      <xdr:nvSpPr>
        <xdr:cNvPr id="4" name="Rechteck 3"/>
        <xdr:cNvSpPr/>
      </xdr:nvSpPr>
      <xdr:spPr>
        <a:xfrm>
          <a:off x="2012414" y="768236"/>
          <a:ext cx="1944000" cy="360000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Waldbewirtschaftung</a:t>
          </a:r>
        </a:p>
      </xdr:txBody>
    </xdr:sp>
    <xdr:clientData/>
  </xdr:twoCellAnchor>
  <xdr:twoCellAnchor>
    <xdr:from>
      <xdr:col>2</xdr:col>
      <xdr:colOff>431264</xdr:colOff>
      <xdr:row>12</xdr:row>
      <xdr:rowOff>84708</xdr:rowOff>
    </xdr:from>
    <xdr:to>
      <xdr:col>5</xdr:col>
      <xdr:colOff>3539</xdr:colOff>
      <xdr:row>14</xdr:row>
      <xdr:rowOff>101808</xdr:rowOff>
    </xdr:to>
    <xdr:sp macro="" textlink="">
      <xdr:nvSpPr>
        <xdr:cNvPr id="5" name="Rechteck 4"/>
        <xdr:cNvSpPr/>
      </xdr:nvSpPr>
      <xdr:spPr>
        <a:xfrm>
          <a:off x="2012414" y="1799208"/>
          <a:ext cx="1944000" cy="360000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Waldleistungen</a:t>
          </a:r>
        </a:p>
      </xdr:txBody>
    </xdr:sp>
    <xdr:clientData/>
  </xdr:twoCellAnchor>
  <xdr:twoCellAnchor>
    <xdr:from>
      <xdr:col>2</xdr:col>
      <xdr:colOff>431264</xdr:colOff>
      <xdr:row>22</xdr:row>
      <xdr:rowOff>122019</xdr:rowOff>
    </xdr:from>
    <xdr:to>
      <xdr:col>5</xdr:col>
      <xdr:colOff>3539</xdr:colOff>
      <xdr:row>24</xdr:row>
      <xdr:rowOff>139119</xdr:rowOff>
    </xdr:to>
    <xdr:sp macro="" textlink="">
      <xdr:nvSpPr>
        <xdr:cNvPr id="6" name="Rechteck 5"/>
        <xdr:cNvSpPr/>
      </xdr:nvSpPr>
      <xdr:spPr>
        <a:xfrm>
          <a:off x="2012414" y="3551019"/>
          <a:ext cx="1944000" cy="3600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Konstruktion/Holz-produkte</a:t>
          </a:r>
        </a:p>
      </xdr:txBody>
    </xdr:sp>
    <xdr:clientData/>
  </xdr:twoCellAnchor>
  <xdr:twoCellAnchor>
    <xdr:from>
      <xdr:col>2</xdr:col>
      <xdr:colOff>431264</xdr:colOff>
      <xdr:row>33</xdr:row>
      <xdr:rowOff>74369</xdr:rowOff>
    </xdr:from>
    <xdr:to>
      <xdr:col>5</xdr:col>
      <xdr:colOff>3539</xdr:colOff>
      <xdr:row>35</xdr:row>
      <xdr:rowOff>91469</xdr:rowOff>
    </xdr:to>
    <xdr:sp macro="" textlink="">
      <xdr:nvSpPr>
        <xdr:cNvPr id="7" name="Rechteck 6"/>
        <xdr:cNvSpPr/>
      </xdr:nvSpPr>
      <xdr:spPr>
        <a:xfrm>
          <a:off x="2012414" y="5389319"/>
          <a:ext cx="1944000" cy="3600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Andere Themen</a:t>
          </a:r>
        </a:p>
      </xdr:txBody>
    </xdr:sp>
    <xdr:clientData/>
  </xdr:twoCellAnchor>
  <xdr:twoCellAnchor>
    <xdr:from>
      <xdr:col>2</xdr:col>
      <xdr:colOff>19050</xdr:colOff>
      <xdr:row>7</xdr:row>
      <xdr:rowOff>90986</xdr:rowOff>
    </xdr:from>
    <xdr:to>
      <xdr:col>2</xdr:col>
      <xdr:colOff>431264</xdr:colOff>
      <xdr:row>11</xdr:row>
      <xdr:rowOff>0</xdr:rowOff>
    </xdr:to>
    <xdr:cxnSp macro="">
      <xdr:nvCxnSpPr>
        <xdr:cNvPr id="8" name="Gerade Verbindung mit Pfeil 7"/>
        <xdr:cNvCxnSpPr>
          <a:endCxn id="4" idx="1"/>
        </xdr:cNvCxnSpPr>
      </xdr:nvCxnSpPr>
      <xdr:spPr>
        <a:xfrm flipV="1">
          <a:off x="1600200" y="948236"/>
          <a:ext cx="412214" cy="5948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19050</xdr:rowOff>
    </xdr:from>
    <xdr:to>
      <xdr:col>2</xdr:col>
      <xdr:colOff>431264</xdr:colOff>
      <xdr:row>13</xdr:row>
      <xdr:rowOff>93258</xdr:rowOff>
    </xdr:to>
    <xdr:cxnSp macro="">
      <xdr:nvCxnSpPr>
        <xdr:cNvPr id="9" name="Gerade Verbindung mit Pfeil 8"/>
        <xdr:cNvCxnSpPr>
          <a:endCxn id="5" idx="1"/>
        </xdr:cNvCxnSpPr>
      </xdr:nvCxnSpPr>
      <xdr:spPr>
        <a:xfrm>
          <a:off x="1590675" y="1562100"/>
          <a:ext cx="421739" cy="4171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781050</xdr:colOff>
      <xdr:row>24</xdr:row>
      <xdr:rowOff>168669</xdr:rowOff>
    </xdr:from>
    <xdr:to>
      <xdr:col>2</xdr:col>
      <xdr:colOff>383639</xdr:colOff>
      <xdr:row>31</xdr:row>
      <xdr:rowOff>28575</xdr:rowOff>
    </xdr:to>
    <xdr:cxnSp macro="">
      <xdr:nvCxnSpPr>
        <xdr:cNvPr id="10" name="Gerade Verbindung mit Pfeil 9"/>
        <xdr:cNvCxnSpPr/>
      </xdr:nvCxnSpPr>
      <xdr:spPr>
        <a:xfrm flipV="1">
          <a:off x="1571625" y="3940569"/>
          <a:ext cx="393164" cy="106005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29</xdr:row>
      <xdr:rowOff>123825</xdr:rowOff>
    </xdr:from>
    <xdr:to>
      <xdr:col>2</xdr:col>
      <xdr:colOff>431264</xdr:colOff>
      <xdr:row>34</xdr:row>
      <xdr:rowOff>82919</xdr:rowOff>
    </xdr:to>
    <xdr:cxnSp macro="">
      <xdr:nvCxnSpPr>
        <xdr:cNvPr id="11" name="Gerade Verbindung mit Pfeil 10"/>
        <xdr:cNvCxnSpPr>
          <a:endCxn id="7" idx="1"/>
        </xdr:cNvCxnSpPr>
      </xdr:nvCxnSpPr>
      <xdr:spPr>
        <a:xfrm>
          <a:off x="1590675" y="4752975"/>
          <a:ext cx="421739" cy="8163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790128</xdr:colOff>
      <xdr:row>5</xdr:row>
      <xdr:rowOff>106060</xdr:rowOff>
    </xdr:from>
    <xdr:to>
      <xdr:col>8</xdr:col>
      <xdr:colOff>716944</xdr:colOff>
      <xdr:row>7</xdr:row>
      <xdr:rowOff>58812</xdr:rowOff>
    </xdr:to>
    <xdr:sp macro="" textlink="">
      <xdr:nvSpPr>
        <xdr:cNvPr id="12" name="Rechteck 11"/>
        <xdr:cNvSpPr/>
      </xdr:nvSpPr>
      <xdr:spPr>
        <a:xfrm>
          <a:off x="4752528" y="608980"/>
          <a:ext cx="2304256" cy="28803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Monitoring/Modellierung</a:t>
          </a:r>
        </a:p>
      </xdr:txBody>
    </xdr:sp>
    <xdr:clientData/>
  </xdr:twoCellAnchor>
  <xdr:twoCellAnchor>
    <xdr:from>
      <xdr:col>5</xdr:col>
      <xdr:colOff>790128</xdr:colOff>
      <xdr:row>7</xdr:row>
      <xdr:rowOff>130820</xdr:rowOff>
    </xdr:from>
    <xdr:to>
      <xdr:col>8</xdr:col>
      <xdr:colOff>716944</xdr:colOff>
      <xdr:row>9</xdr:row>
      <xdr:rowOff>83572</xdr:rowOff>
    </xdr:to>
    <xdr:sp macro="" textlink="">
      <xdr:nvSpPr>
        <xdr:cNvPr id="13" name="Rechteck 12"/>
        <xdr:cNvSpPr/>
      </xdr:nvSpPr>
      <xdr:spPr>
        <a:xfrm>
          <a:off x="4752528" y="969020"/>
          <a:ext cx="2304256" cy="28803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Waldpflege/Holzproduktion</a:t>
          </a:r>
        </a:p>
      </xdr:txBody>
    </xdr:sp>
    <xdr:clientData/>
  </xdr:twoCellAnchor>
  <xdr:twoCellAnchor>
    <xdr:from>
      <xdr:col>5</xdr:col>
      <xdr:colOff>790128</xdr:colOff>
      <xdr:row>10</xdr:row>
      <xdr:rowOff>131956</xdr:rowOff>
    </xdr:from>
    <xdr:to>
      <xdr:col>8</xdr:col>
      <xdr:colOff>716944</xdr:colOff>
      <xdr:row>12</xdr:row>
      <xdr:rowOff>84708</xdr:rowOff>
    </xdr:to>
    <xdr:sp macro="" textlink="">
      <xdr:nvSpPr>
        <xdr:cNvPr id="14" name="Rechteck 13"/>
        <xdr:cNvSpPr/>
      </xdr:nvSpPr>
      <xdr:spPr>
        <a:xfrm>
          <a:off x="4752528" y="1473076"/>
          <a:ext cx="2304256" cy="28803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Boden/Wasserhaushalt</a:t>
          </a:r>
        </a:p>
      </xdr:txBody>
    </xdr:sp>
    <xdr:clientData/>
  </xdr:twoCellAnchor>
  <xdr:twoCellAnchor>
    <xdr:from>
      <xdr:col>5</xdr:col>
      <xdr:colOff>790128</xdr:colOff>
      <xdr:row>12</xdr:row>
      <xdr:rowOff>156716</xdr:rowOff>
    </xdr:from>
    <xdr:to>
      <xdr:col>8</xdr:col>
      <xdr:colOff>716944</xdr:colOff>
      <xdr:row>14</xdr:row>
      <xdr:rowOff>109468</xdr:rowOff>
    </xdr:to>
    <xdr:sp macro="" textlink="">
      <xdr:nvSpPr>
        <xdr:cNvPr id="15" name="Rechteck 14"/>
        <xdr:cNvSpPr/>
      </xdr:nvSpPr>
      <xdr:spPr>
        <a:xfrm>
          <a:off x="4752528" y="1833116"/>
          <a:ext cx="2304256" cy="28803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Schutzwald</a:t>
          </a:r>
        </a:p>
      </xdr:txBody>
    </xdr:sp>
    <xdr:clientData/>
  </xdr:twoCellAnchor>
  <xdr:twoCellAnchor>
    <xdr:from>
      <xdr:col>5</xdr:col>
      <xdr:colOff>790128</xdr:colOff>
      <xdr:row>15</xdr:row>
      <xdr:rowOff>13836</xdr:rowOff>
    </xdr:from>
    <xdr:to>
      <xdr:col>8</xdr:col>
      <xdr:colOff>716944</xdr:colOff>
      <xdr:row>16</xdr:row>
      <xdr:rowOff>134228</xdr:rowOff>
    </xdr:to>
    <xdr:sp macro="" textlink="">
      <xdr:nvSpPr>
        <xdr:cNvPr id="16" name="Rechteck 15"/>
        <xdr:cNvSpPr/>
      </xdr:nvSpPr>
      <xdr:spPr>
        <a:xfrm>
          <a:off x="4752528" y="2193156"/>
          <a:ext cx="2304256" cy="28803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Weitere Leistungen</a:t>
          </a:r>
        </a:p>
      </xdr:txBody>
    </xdr:sp>
    <xdr:clientData/>
  </xdr:twoCellAnchor>
  <xdr:twoCellAnchor>
    <xdr:from>
      <xdr:col>5</xdr:col>
      <xdr:colOff>790128</xdr:colOff>
      <xdr:row>23</xdr:row>
      <xdr:rowOff>7719</xdr:rowOff>
    </xdr:from>
    <xdr:to>
      <xdr:col>8</xdr:col>
      <xdr:colOff>716944</xdr:colOff>
      <xdr:row>24</xdr:row>
      <xdr:rowOff>128111</xdr:rowOff>
    </xdr:to>
    <xdr:sp macro="" textlink="">
      <xdr:nvSpPr>
        <xdr:cNvPr id="17" name="Rechteck 16"/>
        <xdr:cNvSpPr/>
      </xdr:nvSpPr>
      <xdr:spPr>
        <a:xfrm>
          <a:off x="4743003" y="3608169"/>
          <a:ext cx="2298541" cy="29184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Brücken</a:t>
          </a:r>
        </a:p>
      </xdr:txBody>
    </xdr:sp>
    <xdr:clientData/>
  </xdr:twoCellAnchor>
  <xdr:twoCellAnchor>
    <xdr:from>
      <xdr:col>5</xdr:col>
      <xdr:colOff>790128</xdr:colOff>
      <xdr:row>20</xdr:row>
      <xdr:rowOff>169267</xdr:rowOff>
    </xdr:from>
    <xdr:to>
      <xdr:col>8</xdr:col>
      <xdr:colOff>716944</xdr:colOff>
      <xdr:row>22</xdr:row>
      <xdr:rowOff>122019</xdr:rowOff>
    </xdr:to>
    <xdr:sp macro="" textlink="">
      <xdr:nvSpPr>
        <xdr:cNvPr id="18" name="Rechteck 17"/>
        <xdr:cNvSpPr/>
      </xdr:nvSpPr>
      <xdr:spPr>
        <a:xfrm>
          <a:off x="4743003" y="3255367"/>
          <a:ext cx="2298541" cy="29565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Geschossdecke/Wände</a:t>
          </a:r>
        </a:p>
      </xdr:txBody>
    </xdr:sp>
    <xdr:clientData/>
  </xdr:twoCellAnchor>
  <xdr:twoCellAnchor>
    <xdr:from>
      <xdr:col>5</xdr:col>
      <xdr:colOff>790128</xdr:colOff>
      <xdr:row>18</xdr:row>
      <xdr:rowOff>168890</xdr:rowOff>
    </xdr:from>
    <xdr:to>
      <xdr:col>8</xdr:col>
      <xdr:colOff>716944</xdr:colOff>
      <xdr:row>20</xdr:row>
      <xdr:rowOff>121642</xdr:rowOff>
    </xdr:to>
    <xdr:sp macro="" textlink="">
      <xdr:nvSpPr>
        <xdr:cNvPr id="19" name="Rechteck 18"/>
        <xdr:cNvSpPr/>
      </xdr:nvSpPr>
      <xdr:spPr>
        <a:xfrm>
          <a:off x="4743003" y="2912090"/>
          <a:ext cx="2298541" cy="29565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Fassade/Gebäude</a:t>
          </a:r>
        </a:p>
      </xdr:txBody>
    </xdr:sp>
    <xdr:clientData/>
  </xdr:twoCellAnchor>
  <xdr:twoCellAnchor>
    <xdr:from>
      <xdr:col>5</xdr:col>
      <xdr:colOff>790128</xdr:colOff>
      <xdr:row>31</xdr:row>
      <xdr:rowOff>125427</xdr:rowOff>
    </xdr:from>
    <xdr:to>
      <xdr:col>8</xdr:col>
      <xdr:colOff>716944</xdr:colOff>
      <xdr:row>33</xdr:row>
      <xdr:rowOff>74369</xdr:rowOff>
    </xdr:to>
    <xdr:sp macro="" textlink="">
      <xdr:nvSpPr>
        <xdr:cNvPr id="20" name="Rechteck 19"/>
        <xdr:cNvSpPr/>
      </xdr:nvSpPr>
      <xdr:spPr>
        <a:xfrm>
          <a:off x="4743003" y="5097477"/>
          <a:ext cx="2298541" cy="29184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Holzeigenschaften</a:t>
          </a:r>
        </a:p>
      </xdr:txBody>
    </xdr:sp>
    <xdr:clientData/>
  </xdr:twoCellAnchor>
  <xdr:twoCellAnchor>
    <xdr:from>
      <xdr:col>5</xdr:col>
      <xdr:colOff>790128</xdr:colOff>
      <xdr:row>36</xdr:row>
      <xdr:rowOff>64462</xdr:rowOff>
    </xdr:from>
    <xdr:to>
      <xdr:col>8</xdr:col>
      <xdr:colOff>716944</xdr:colOff>
      <xdr:row>38</xdr:row>
      <xdr:rowOff>13404</xdr:rowOff>
    </xdr:to>
    <xdr:sp macro="" textlink="">
      <xdr:nvSpPr>
        <xdr:cNvPr id="21" name="Rechteck 20"/>
        <xdr:cNvSpPr/>
      </xdr:nvSpPr>
      <xdr:spPr>
        <a:xfrm>
          <a:off x="4743003" y="5893762"/>
          <a:ext cx="2298541" cy="29184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Klebstoffe/Holzverbindungen</a:t>
          </a:r>
        </a:p>
      </xdr:txBody>
    </xdr:sp>
    <xdr:clientData/>
  </xdr:twoCellAnchor>
  <xdr:twoCellAnchor>
    <xdr:from>
      <xdr:col>5</xdr:col>
      <xdr:colOff>790128</xdr:colOff>
      <xdr:row>38</xdr:row>
      <xdr:rowOff>60647</xdr:rowOff>
    </xdr:from>
    <xdr:to>
      <xdr:col>8</xdr:col>
      <xdr:colOff>716944</xdr:colOff>
      <xdr:row>40</xdr:row>
      <xdr:rowOff>13399</xdr:rowOff>
    </xdr:to>
    <xdr:sp macro="" textlink="">
      <xdr:nvSpPr>
        <xdr:cNvPr id="22" name="Rechteck 21"/>
        <xdr:cNvSpPr/>
      </xdr:nvSpPr>
      <xdr:spPr>
        <a:xfrm>
          <a:off x="4743003" y="6232847"/>
          <a:ext cx="2298541" cy="29565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Planung</a:t>
          </a:r>
        </a:p>
      </xdr:txBody>
    </xdr:sp>
    <xdr:clientData/>
  </xdr:twoCellAnchor>
  <xdr:twoCellAnchor>
    <xdr:from>
      <xdr:col>5</xdr:col>
      <xdr:colOff>790128</xdr:colOff>
      <xdr:row>25</xdr:row>
      <xdr:rowOff>4286</xdr:rowOff>
    </xdr:from>
    <xdr:to>
      <xdr:col>8</xdr:col>
      <xdr:colOff>716944</xdr:colOff>
      <xdr:row>26</xdr:row>
      <xdr:rowOff>128488</xdr:rowOff>
    </xdr:to>
    <xdr:sp macro="" textlink="">
      <xdr:nvSpPr>
        <xdr:cNvPr id="23" name="Rechteck 22"/>
        <xdr:cNvSpPr/>
      </xdr:nvSpPr>
      <xdr:spPr>
        <a:xfrm>
          <a:off x="4743003" y="3947636"/>
          <a:ext cx="2298541" cy="29565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Dämmstoffe</a:t>
          </a:r>
        </a:p>
      </xdr:txBody>
    </xdr:sp>
    <xdr:clientData/>
  </xdr:twoCellAnchor>
  <xdr:twoCellAnchor>
    <xdr:from>
      <xdr:col>5</xdr:col>
      <xdr:colOff>3539</xdr:colOff>
      <xdr:row>6</xdr:row>
      <xdr:rowOff>82436</xdr:rowOff>
    </xdr:from>
    <xdr:to>
      <xdr:col>5</xdr:col>
      <xdr:colOff>790128</xdr:colOff>
      <xdr:row>7</xdr:row>
      <xdr:rowOff>90986</xdr:rowOff>
    </xdr:to>
    <xdr:cxnSp macro="">
      <xdr:nvCxnSpPr>
        <xdr:cNvPr id="24" name="Gerade Verbindung mit Pfeil 23"/>
        <xdr:cNvCxnSpPr>
          <a:stCxn id="4" idx="3"/>
          <a:endCxn id="12" idx="1"/>
        </xdr:cNvCxnSpPr>
      </xdr:nvCxnSpPr>
      <xdr:spPr>
        <a:xfrm flipV="1">
          <a:off x="3956414" y="768236"/>
          <a:ext cx="786589" cy="180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3539</xdr:colOff>
      <xdr:row>7</xdr:row>
      <xdr:rowOff>90986</xdr:rowOff>
    </xdr:from>
    <xdr:to>
      <xdr:col>5</xdr:col>
      <xdr:colOff>790128</xdr:colOff>
      <xdr:row>8</xdr:row>
      <xdr:rowOff>107196</xdr:rowOff>
    </xdr:to>
    <xdr:cxnSp macro="">
      <xdr:nvCxnSpPr>
        <xdr:cNvPr id="25" name="Gerade Verbindung mit Pfeil 24"/>
        <xdr:cNvCxnSpPr>
          <a:stCxn id="4" idx="3"/>
          <a:endCxn id="13" idx="1"/>
        </xdr:cNvCxnSpPr>
      </xdr:nvCxnSpPr>
      <xdr:spPr>
        <a:xfrm>
          <a:off x="3956414" y="948236"/>
          <a:ext cx="786589" cy="1876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3539</xdr:colOff>
      <xdr:row>11</xdr:row>
      <xdr:rowOff>108332</xdr:rowOff>
    </xdr:from>
    <xdr:to>
      <xdr:col>5</xdr:col>
      <xdr:colOff>790128</xdr:colOff>
      <xdr:row>13</xdr:row>
      <xdr:rowOff>93258</xdr:rowOff>
    </xdr:to>
    <xdr:cxnSp macro="">
      <xdr:nvCxnSpPr>
        <xdr:cNvPr id="26" name="Gerade Verbindung mit Pfeil 25"/>
        <xdr:cNvCxnSpPr>
          <a:stCxn id="5" idx="3"/>
          <a:endCxn id="14" idx="1"/>
        </xdr:cNvCxnSpPr>
      </xdr:nvCxnSpPr>
      <xdr:spPr>
        <a:xfrm flipV="1">
          <a:off x="3956414" y="1651382"/>
          <a:ext cx="786589" cy="3278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3539</xdr:colOff>
      <xdr:row>13</xdr:row>
      <xdr:rowOff>93258</xdr:rowOff>
    </xdr:from>
    <xdr:to>
      <xdr:col>5</xdr:col>
      <xdr:colOff>790128</xdr:colOff>
      <xdr:row>13</xdr:row>
      <xdr:rowOff>133092</xdr:rowOff>
    </xdr:to>
    <xdr:cxnSp macro="">
      <xdr:nvCxnSpPr>
        <xdr:cNvPr id="27" name="Gerade Verbindung mit Pfeil 26"/>
        <xdr:cNvCxnSpPr>
          <a:stCxn id="5" idx="3"/>
          <a:endCxn id="15" idx="1"/>
        </xdr:cNvCxnSpPr>
      </xdr:nvCxnSpPr>
      <xdr:spPr>
        <a:xfrm>
          <a:off x="3956414" y="1979208"/>
          <a:ext cx="786589" cy="398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3539</xdr:colOff>
      <xdr:row>13</xdr:row>
      <xdr:rowOff>93258</xdr:rowOff>
    </xdr:from>
    <xdr:to>
      <xdr:col>5</xdr:col>
      <xdr:colOff>790128</xdr:colOff>
      <xdr:row>15</xdr:row>
      <xdr:rowOff>159757</xdr:rowOff>
    </xdr:to>
    <xdr:cxnSp macro="">
      <xdr:nvCxnSpPr>
        <xdr:cNvPr id="28" name="Gerade Verbindung mit Pfeil 27"/>
        <xdr:cNvCxnSpPr>
          <a:stCxn id="5" idx="3"/>
          <a:endCxn id="16" idx="1"/>
        </xdr:cNvCxnSpPr>
      </xdr:nvCxnSpPr>
      <xdr:spPr>
        <a:xfrm>
          <a:off x="3956414" y="1979208"/>
          <a:ext cx="786589" cy="4093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3539</xdr:colOff>
      <xdr:row>23</xdr:row>
      <xdr:rowOff>130569</xdr:rowOff>
    </xdr:from>
    <xdr:to>
      <xdr:col>5</xdr:col>
      <xdr:colOff>790128</xdr:colOff>
      <xdr:row>25</xdr:row>
      <xdr:rowOff>152112</xdr:rowOff>
    </xdr:to>
    <xdr:cxnSp macro="">
      <xdr:nvCxnSpPr>
        <xdr:cNvPr id="29" name="Gerade Verbindung mit Pfeil 28"/>
        <xdr:cNvCxnSpPr>
          <a:stCxn id="6" idx="3"/>
          <a:endCxn id="23" idx="1"/>
        </xdr:cNvCxnSpPr>
      </xdr:nvCxnSpPr>
      <xdr:spPr>
        <a:xfrm>
          <a:off x="3956414" y="3731019"/>
          <a:ext cx="786589" cy="364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3539</xdr:colOff>
      <xdr:row>23</xdr:row>
      <xdr:rowOff>130569</xdr:rowOff>
    </xdr:from>
    <xdr:to>
      <xdr:col>5</xdr:col>
      <xdr:colOff>790128</xdr:colOff>
      <xdr:row>23</xdr:row>
      <xdr:rowOff>153640</xdr:rowOff>
    </xdr:to>
    <xdr:cxnSp macro="">
      <xdr:nvCxnSpPr>
        <xdr:cNvPr id="30" name="Gerade Verbindung mit Pfeil 29"/>
        <xdr:cNvCxnSpPr>
          <a:stCxn id="6" idx="3"/>
          <a:endCxn id="17" idx="1"/>
        </xdr:cNvCxnSpPr>
      </xdr:nvCxnSpPr>
      <xdr:spPr>
        <a:xfrm>
          <a:off x="3956414" y="3731019"/>
          <a:ext cx="786589" cy="230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3539</xdr:colOff>
      <xdr:row>21</xdr:row>
      <xdr:rowOff>145643</xdr:rowOff>
    </xdr:from>
    <xdr:to>
      <xdr:col>5</xdr:col>
      <xdr:colOff>790128</xdr:colOff>
      <xdr:row>23</xdr:row>
      <xdr:rowOff>130569</xdr:rowOff>
    </xdr:to>
    <xdr:cxnSp macro="">
      <xdr:nvCxnSpPr>
        <xdr:cNvPr id="31" name="Gerade Verbindung mit Pfeil 30"/>
        <xdr:cNvCxnSpPr>
          <a:stCxn id="6" idx="3"/>
          <a:endCxn id="18" idx="1"/>
        </xdr:cNvCxnSpPr>
      </xdr:nvCxnSpPr>
      <xdr:spPr>
        <a:xfrm flipV="1">
          <a:off x="3956414" y="3403193"/>
          <a:ext cx="786589" cy="3278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3539</xdr:colOff>
      <xdr:row>19</xdr:row>
      <xdr:rowOff>145266</xdr:rowOff>
    </xdr:from>
    <xdr:to>
      <xdr:col>5</xdr:col>
      <xdr:colOff>790128</xdr:colOff>
      <xdr:row>23</xdr:row>
      <xdr:rowOff>130569</xdr:rowOff>
    </xdr:to>
    <xdr:cxnSp macro="">
      <xdr:nvCxnSpPr>
        <xdr:cNvPr id="32" name="Gerade Verbindung mit Pfeil 31"/>
        <xdr:cNvCxnSpPr>
          <a:stCxn id="6" idx="3"/>
          <a:endCxn id="19" idx="1"/>
        </xdr:cNvCxnSpPr>
      </xdr:nvCxnSpPr>
      <xdr:spPr>
        <a:xfrm flipV="1">
          <a:off x="3956414" y="3059916"/>
          <a:ext cx="786589" cy="67110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3539</xdr:colOff>
      <xdr:row>34</xdr:row>
      <xdr:rowOff>82919</xdr:rowOff>
    </xdr:from>
    <xdr:to>
      <xdr:col>5</xdr:col>
      <xdr:colOff>790128</xdr:colOff>
      <xdr:row>37</xdr:row>
      <xdr:rowOff>38933</xdr:rowOff>
    </xdr:to>
    <xdr:cxnSp macro="">
      <xdr:nvCxnSpPr>
        <xdr:cNvPr id="33" name="Gerade Verbindung mit Pfeil 32"/>
        <xdr:cNvCxnSpPr>
          <a:stCxn id="7" idx="3"/>
          <a:endCxn id="21" idx="1"/>
        </xdr:cNvCxnSpPr>
      </xdr:nvCxnSpPr>
      <xdr:spPr>
        <a:xfrm>
          <a:off x="3956414" y="5569319"/>
          <a:ext cx="786589" cy="4703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3539</xdr:colOff>
      <xdr:row>32</xdr:row>
      <xdr:rowOff>99898</xdr:rowOff>
    </xdr:from>
    <xdr:to>
      <xdr:col>5</xdr:col>
      <xdr:colOff>790128</xdr:colOff>
      <xdr:row>34</xdr:row>
      <xdr:rowOff>82919</xdr:rowOff>
    </xdr:to>
    <xdr:cxnSp macro="">
      <xdr:nvCxnSpPr>
        <xdr:cNvPr id="34" name="Gerade Verbindung mit Pfeil 33"/>
        <xdr:cNvCxnSpPr>
          <a:stCxn id="7" idx="3"/>
          <a:endCxn id="20" idx="1"/>
        </xdr:cNvCxnSpPr>
      </xdr:nvCxnSpPr>
      <xdr:spPr>
        <a:xfrm flipV="1">
          <a:off x="3956414" y="5243398"/>
          <a:ext cx="786589" cy="32592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3539</xdr:colOff>
      <xdr:row>34</xdr:row>
      <xdr:rowOff>82919</xdr:rowOff>
    </xdr:from>
    <xdr:to>
      <xdr:col>5</xdr:col>
      <xdr:colOff>790128</xdr:colOff>
      <xdr:row>39</xdr:row>
      <xdr:rowOff>37023</xdr:rowOff>
    </xdr:to>
    <xdr:cxnSp macro="">
      <xdr:nvCxnSpPr>
        <xdr:cNvPr id="35" name="Gerade Verbindung mit Pfeil 34"/>
        <xdr:cNvCxnSpPr>
          <a:stCxn id="7" idx="3"/>
          <a:endCxn id="22" idx="1"/>
        </xdr:cNvCxnSpPr>
      </xdr:nvCxnSpPr>
      <xdr:spPr>
        <a:xfrm>
          <a:off x="3956414" y="5569319"/>
          <a:ext cx="786589" cy="8113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179352</xdr:colOff>
      <xdr:row>20</xdr:row>
      <xdr:rowOff>169267</xdr:rowOff>
    </xdr:from>
    <xdr:to>
      <xdr:col>9</xdr:col>
      <xdr:colOff>537487</xdr:colOff>
      <xdr:row>22</xdr:row>
      <xdr:rowOff>122019</xdr:rowOff>
    </xdr:to>
    <xdr:sp macro="" textlink="">
      <xdr:nvSpPr>
        <xdr:cNvPr id="36" name="Rechteck 35"/>
        <xdr:cNvSpPr/>
      </xdr:nvSpPr>
      <xdr:spPr>
        <a:xfrm>
          <a:off x="7294527" y="3255367"/>
          <a:ext cx="358135" cy="2956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3b</a:t>
          </a:r>
        </a:p>
      </xdr:txBody>
    </xdr:sp>
    <xdr:clientData/>
  </xdr:twoCellAnchor>
  <xdr:twoCellAnchor>
    <xdr:from>
      <xdr:col>9</xdr:col>
      <xdr:colOff>179352</xdr:colOff>
      <xdr:row>23</xdr:row>
      <xdr:rowOff>7719</xdr:rowOff>
    </xdr:from>
    <xdr:to>
      <xdr:col>9</xdr:col>
      <xdr:colOff>537487</xdr:colOff>
      <xdr:row>24</xdr:row>
      <xdr:rowOff>128111</xdr:rowOff>
    </xdr:to>
    <xdr:sp macro="" textlink="">
      <xdr:nvSpPr>
        <xdr:cNvPr id="37" name="Rechteck 36"/>
        <xdr:cNvSpPr/>
      </xdr:nvSpPr>
      <xdr:spPr>
        <a:xfrm>
          <a:off x="7294527" y="3608169"/>
          <a:ext cx="358135" cy="2918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3c</a:t>
          </a:r>
        </a:p>
      </xdr:txBody>
    </xdr:sp>
    <xdr:clientData/>
  </xdr:twoCellAnchor>
  <xdr:twoCellAnchor>
    <xdr:from>
      <xdr:col>9</xdr:col>
      <xdr:colOff>188877</xdr:colOff>
      <xdr:row>25</xdr:row>
      <xdr:rowOff>13811</xdr:rowOff>
    </xdr:from>
    <xdr:to>
      <xdr:col>9</xdr:col>
      <xdr:colOff>547012</xdr:colOff>
      <xdr:row>26</xdr:row>
      <xdr:rowOff>138013</xdr:rowOff>
    </xdr:to>
    <xdr:sp macro="" textlink="">
      <xdr:nvSpPr>
        <xdr:cNvPr id="38" name="Rechteck 37"/>
        <xdr:cNvSpPr/>
      </xdr:nvSpPr>
      <xdr:spPr>
        <a:xfrm>
          <a:off x="7304052" y="3957161"/>
          <a:ext cx="358135" cy="2956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3d</a:t>
          </a:r>
        </a:p>
      </xdr:txBody>
    </xdr:sp>
    <xdr:clientData/>
  </xdr:twoCellAnchor>
  <xdr:twoCellAnchor>
    <xdr:from>
      <xdr:col>9</xdr:col>
      <xdr:colOff>179352</xdr:colOff>
      <xdr:row>31</xdr:row>
      <xdr:rowOff>125427</xdr:rowOff>
    </xdr:from>
    <xdr:to>
      <xdr:col>9</xdr:col>
      <xdr:colOff>537487</xdr:colOff>
      <xdr:row>33</xdr:row>
      <xdr:rowOff>74369</xdr:rowOff>
    </xdr:to>
    <xdr:sp macro="" textlink="">
      <xdr:nvSpPr>
        <xdr:cNvPr id="39" name="Rechteck 38"/>
        <xdr:cNvSpPr/>
      </xdr:nvSpPr>
      <xdr:spPr>
        <a:xfrm>
          <a:off x="7294527" y="5097477"/>
          <a:ext cx="358135" cy="2918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4a</a:t>
          </a:r>
        </a:p>
      </xdr:txBody>
    </xdr:sp>
    <xdr:clientData/>
  </xdr:twoCellAnchor>
  <xdr:twoCellAnchor>
    <xdr:from>
      <xdr:col>9</xdr:col>
      <xdr:colOff>179352</xdr:colOff>
      <xdr:row>33</xdr:row>
      <xdr:rowOff>150187</xdr:rowOff>
    </xdr:from>
    <xdr:to>
      <xdr:col>9</xdr:col>
      <xdr:colOff>537487</xdr:colOff>
      <xdr:row>35</xdr:row>
      <xdr:rowOff>99129</xdr:rowOff>
    </xdr:to>
    <xdr:sp macro="" textlink="">
      <xdr:nvSpPr>
        <xdr:cNvPr id="40" name="Rechteck 39"/>
        <xdr:cNvSpPr/>
      </xdr:nvSpPr>
      <xdr:spPr>
        <a:xfrm>
          <a:off x="7294527" y="5465137"/>
          <a:ext cx="358135" cy="2918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4b</a:t>
          </a:r>
        </a:p>
      </xdr:txBody>
    </xdr:sp>
    <xdr:clientData/>
  </xdr:twoCellAnchor>
  <xdr:twoCellAnchor>
    <xdr:from>
      <xdr:col>9</xdr:col>
      <xdr:colOff>179352</xdr:colOff>
      <xdr:row>36</xdr:row>
      <xdr:rowOff>3497</xdr:rowOff>
    </xdr:from>
    <xdr:to>
      <xdr:col>9</xdr:col>
      <xdr:colOff>537487</xdr:colOff>
      <xdr:row>37</xdr:row>
      <xdr:rowOff>127699</xdr:rowOff>
    </xdr:to>
    <xdr:sp macro="" textlink="">
      <xdr:nvSpPr>
        <xdr:cNvPr id="41" name="Rechteck 40"/>
        <xdr:cNvSpPr/>
      </xdr:nvSpPr>
      <xdr:spPr>
        <a:xfrm>
          <a:off x="7294527" y="5832797"/>
          <a:ext cx="358135" cy="2956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4c</a:t>
          </a:r>
        </a:p>
      </xdr:txBody>
    </xdr:sp>
    <xdr:clientData/>
  </xdr:twoCellAnchor>
  <xdr:twoCellAnchor>
    <xdr:from>
      <xdr:col>9</xdr:col>
      <xdr:colOff>179352</xdr:colOff>
      <xdr:row>5</xdr:row>
      <xdr:rowOff>106060</xdr:rowOff>
    </xdr:from>
    <xdr:to>
      <xdr:col>9</xdr:col>
      <xdr:colOff>537487</xdr:colOff>
      <xdr:row>7</xdr:row>
      <xdr:rowOff>58812</xdr:rowOff>
    </xdr:to>
    <xdr:sp macro="" textlink="">
      <xdr:nvSpPr>
        <xdr:cNvPr id="42" name="Rechteck 41"/>
        <xdr:cNvSpPr/>
      </xdr:nvSpPr>
      <xdr:spPr>
        <a:xfrm>
          <a:off x="7294527" y="620410"/>
          <a:ext cx="358135" cy="2956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1a</a:t>
          </a:r>
        </a:p>
      </xdr:txBody>
    </xdr:sp>
    <xdr:clientData/>
  </xdr:twoCellAnchor>
  <xdr:twoCellAnchor>
    <xdr:from>
      <xdr:col>9</xdr:col>
      <xdr:colOff>179352</xdr:colOff>
      <xdr:row>7</xdr:row>
      <xdr:rowOff>130820</xdr:rowOff>
    </xdr:from>
    <xdr:to>
      <xdr:col>9</xdr:col>
      <xdr:colOff>537487</xdr:colOff>
      <xdr:row>9</xdr:row>
      <xdr:rowOff>83572</xdr:rowOff>
    </xdr:to>
    <xdr:sp macro="" textlink="">
      <xdr:nvSpPr>
        <xdr:cNvPr id="43" name="Rechteck 42"/>
        <xdr:cNvSpPr/>
      </xdr:nvSpPr>
      <xdr:spPr>
        <a:xfrm>
          <a:off x="7294527" y="988070"/>
          <a:ext cx="358135" cy="2956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1b</a:t>
          </a:r>
        </a:p>
      </xdr:txBody>
    </xdr:sp>
    <xdr:clientData/>
  </xdr:twoCellAnchor>
  <xdr:twoCellAnchor>
    <xdr:from>
      <xdr:col>9</xdr:col>
      <xdr:colOff>179352</xdr:colOff>
      <xdr:row>10</xdr:row>
      <xdr:rowOff>131956</xdr:rowOff>
    </xdr:from>
    <xdr:to>
      <xdr:col>9</xdr:col>
      <xdr:colOff>537487</xdr:colOff>
      <xdr:row>12</xdr:row>
      <xdr:rowOff>84708</xdr:rowOff>
    </xdr:to>
    <xdr:sp macro="" textlink="">
      <xdr:nvSpPr>
        <xdr:cNvPr id="44" name="Rechteck 43"/>
        <xdr:cNvSpPr/>
      </xdr:nvSpPr>
      <xdr:spPr>
        <a:xfrm>
          <a:off x="7294527" y="1503556"/>
          <a:ext cx="358135" cy="2956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2a</a:t>
          </a:r>
        </a:p>
      </xdr:txBody>
    </xdr:sp>
    <xdr:clientData/>
  </xdr:twoCellAnchor>
  <xdr:twoCellAnchor>
    <xdr:from>
      <xdr:col>9</xdr:col>
      <xdr:colOff>179352</xdr:colOff>
      <xdr:row>12</xdr:row>
      <xdr:rowOff>156716</xdr:rowOff>
    </xdr:from>
    <xdr:to>
      <xdr:col>9</xdr:col>
      <xdr:colOff>537487</xdr:colOff>
      <xdr:row>14</xdr:row>
      <xdr:rowOff>109468</xdr:rowOff>
    </xdr:to>
    <xdr:sp macro="" textlink="">
      <xdr:nvSpPr>
        <xdr:cNvPr id="45" name="Rechteck 44"/>
        <xdr:cNvSpPr/>
      </xdr:nvSpPr>
      <xdr:spPr>
        <a:xfrm>
          <a:off x="7294527" y="1871216"/>
          <a:ext cx="358135" cy="2956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2b</a:t>
          </a:r>
        </a:p>
      </xdr:txBody>
    </xdr:sp>
    <xdr:clientData/>
  </xdr:twoCellAnchor>
  <xdr:twoCellAnchor>
    <xdr:from>
      <xdr:col>9</xdr:col>
      <xdr:colOff>179352</xdr:colOff>
      <xdr:row>15</xdr:row>
      <xdr:rowOff>13836</xdr:rowOff>
    </xdr:from>
    <xdr:to>
      <xdr:col>9</xdr:col>
      <xdr:colOff>537487</xdr:colOff>
      <xdr:row>16</xdr:row>
      <xdr:rowOff>134228</xdr:rowOff>
    </xdr:to>
    <xdr:sp macro="" textlink="">
      <xdr:nvSpPr>
        <xdr:cNvPr id="46" name="Rechteck 45"/>
        <xdr:cNvSpPr/>
      </xdr:nvSpPr>
      <xdr:spPr>
        <a:xfrm>
          <a:off x="7294527" y="2242686"/>
          <a:ext cx="358135" cy="2918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2c</a:t>
          </a:r>
        </a:p>
      </xdr:txBody>
    </xdr:sp>
    <xdr:clientData/>
  </xdr:twoCellAnchor>
  <xdr:twoCellAnchor>
    <xdr:from>
      <xdr:col>9</xdr:col>
      <xdr:colOff>188877</xdr:colOff>
      <xdr:row>18</xdr:row>
      <xdr:rowOff>168890</xdr:rowOff>
    </xdr:from>
    <xdr:to>
      <xdr:col>9</xdr:col>
      <xdr:colOff>547012</xdr:colOff>
      <xdr:row>20</xdr:row>
      <xdr:rowOff>121642</xdr:rowOff>
    </xdr:to>
    <xdr:sp macro="" textlink="">
      <xdr:nvSpPr>
        <xdr:cNvPr id="47" name="Rechteck 46"/>
        <xdr:cNvSpPr/>
      </xdr:nvSpPr>
      <xdr:spPr>
        <a:xfrm>
          <a:off x="7304052" y="2912090"/>
          <a:ext cx="358135" cy="2956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3a</a:t>
          </a:r>
        </a:p>
      </xdr:txBody>
    </xdr:sp>
    <xdr:clientData/>
  </xdr:twoCellAnchor>
  <xdr:twoCellAnchor>
    <xdr:from>
      <xdr:col>2</xdr:col>
      <xdr:colOff>342260</xdr:colOff>
      <xdr:row>3</xdr:row>
      <xdr:rowOff>16995</xdr:rowOff>
    </xdr:from>
    <xdr:to>
      <xdr:col>4</xdr:col>
      <xdr:colOff>573749</xdr:colOff>
      <xdr:row>5</xdr:row>
      <xdr:rowOff>51047</xdr:rowOff>
    </xdr:to>
    <xdr:sp macro="" textlink="">
      <xdr:nvSpPr>
        <xdr:cNvPr id="48" name="Textfeld 57"/>
        <xdr:cNvSpPr txBox="1"/>
      </xdr:nvSpPr>
      <xdr:spPr>
        <a:xfrm>
          <a:off x="1955907" y="2400113"/>
          <a:ext cx="1845136" cy="34781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CH" sz="1600" b="1"/>
            <a:t>Hauptkategorie</a:t>
          </a:r>
        </a:p>
      </xdr:txBody>
    </xdr:sp>
    <xdr:clientData/>
  </xdr:twoCellAnchor>
  <xdr:twoCellAnchor>
    <xdr:from>
      <xdr:col>5</xdr:col>
      <xdr:colOff>737834</xdr:colOff>
      <xdr:row>3</xdr:row>
      <xdr:rowOff>14941</xdr:rowOff>
    </xdr:from>
    <xdr:to>
      <xdr:col>8</xdr:col>
      <xdr:colOff>160594</xdr:colOff>
      <xdr:row>5</xdr:row>
      <xdr:rowOff>48993</xdr:rowOff>
    </xdr:to>
    <xdr:sp macro="" textlink="">
      <xdr:nvSpPr>
        <xdr:cNvPr id="49" name="Textfeld 58"/>
        <xdr:cNvSpPr txBox="1"/>
      </xdr:nvSpPr>
      <xdr:spPr>
        <a:xfrm>
          <a:off x="4771952" y="2398059"/>
          <a:ext cx="1843230" cy="34781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CH" sz="1600" b="1"/>
            <a:t>Unterkategorie</a:t>
          </a:r>
        </a:p>
      </xdr:txBody>
    </xdr:sp>
    <xdr:clientData/>
  </xdr:twoCellAnchor>
  <xdr:twoCellAnchor>
    <xdr:from>
      <xdr:col>0</xdr:col>
      <xdr:colOff>0</xdr:colOff>
      <xdr:row>3</xdr:row>
      <xdr:rowOff>1508</xdr:rowOff>
    </xdr:from>
    <xdr:to>
      <xdr:col>2</xdr:col>
      <xdr:colOff>246529</xdr:colOff>
      <xdr:row>5</xdr:row>
      <xdr:rowOff>30530</xdr:rowOff>
    </xdr:to>
    <xdr:sp macro="" textlink="">
      <xdr:nvSpPr>
        <xdr:cNvPr id="50" name="Textfeld 59"/>
        <xdr:cNvSpPr txBox="1"/>
      </xdr:nvSpPr>
      <xdr:spPr>
        <a:xfrm>
          <a:off x="0" y="2384626"/>
          <a:ext cx="1860176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CH" sz="1600" b="1"/>
            <a:t>Forschungsobjekt</a:t>
          </a:r>
        </a:p>
      </xdr:txBody>
    </xdr:sp>
    <xdr:clientData/>
  </xdr:twoCellAnchor>
  <xdr:twoCellAnchor>
    <xdr:from>
      <xdr:col>0</xdr:col>
      <xdr:colOff>144016</xdr:colOff>
      <xdr:row>11</xdr:row>
      <xdr:rowOff>60325</xdr:rowOff>
    </xdr:from>
    <xdr:to>
      <xdr:col>2</xdr:col>
      <xdr:colOff>2866</xdr:colOff>
      <xdr:row>13</xdr:row>
      <xdr:rowOff>77425</xdr:rowOff>
    </xdr:to>
    <xdr:sp macro="" textlink="">
      <xdr:nvSpPr>
        <xdr:cNvPr id="51" name="Rechteck 50"/>
        <xdr:cNvSpPr/>
      </xdr:nvSpPr>
      <xdr:spPr>
        <a:xfrm>
          <a:off x="144016" y="1603375"/>
          <a:ext cx="1440000" cy="360000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400">
              <a:solidFill>
                <a:schemeClr val="tx1"/>
              </a:solidFill>
            </a:rPr>
            <a:t>Wald Umsetzung</a:t>
          </a:r>
        </a:p>
      </xdr:txBody>
    </xdr:sp>
    <xdr:clientData/>
  </xdr:twoCellAnchor>
  <xdr:twoCellAnchor>
    <xdr:from>
      <xdr:col>0</xdr:col>
      <xdr:colOff>144016</xdr:colOff>
      <xdr:row>29</xdr:row>
      <xdr:rowOff>139526</xdr:rowOff>
    </xdr:from>
    <xdr:to>
      <xdr:col>2</xdr:col>
      <xdr:colOff>2866</xdr:colOff>
      <xdr:row>31</xdr:row>
      <xdr:rowOff>156626</xdr:rowOff>
    </xdr:to>
    <xdr:sp macro="" textlink="">
      <xdr:nvSpPr>
        <xdr:cNvPr id="52" name="Rechteck 51"/>
        <xdr:cNvSpPr/>
      </xdr:nvSpPr>
      <xdr:spPr>
        <a:xfrm>
          <a:off x="144016" y="4768676"/>
          <a:ext cx="1440000" cy="3600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400">
              <a:solidFill>
                <a:schemeClr val="tx1"/>
              </a:solidFill>
            </a:rPr>
            <a:t>Holz Umsetzung</a:t>
          </a:r>
        </a:p>
      </xdr:txBody>
    </xdr:sp>
    <xdr:clientData/>
  </xdr:twoCellAnchor>
  <xdr:twoCellAnchor>
    <xdr:from>
      <xdr:col>5</xdr:col>
      <xdr:colOff>790128</xdr:colOff>
      <xdr:row>26</xdr:row>
      <xdr:rowOff>166588</xdr:rowOff>
    </xdr:from>
    <xdr:to>
      <xdr:col>8</xdr:col>
      <xdr:colOff>716944</xdr:colOff>
      <xdr:row>28</xdr:row>
      <xdr:rowOff>119340</xdr:rowOff>
    </xdr:to>
    <xdr:sp macro="" textlink="">
      <xdr:nvSpPr>
        <xdr:cNvPr id="53" name="Rechteck 52"/>
        <xdr:cNvSpPr/>
      </xdr:nvSpPr>
      <xdr:spPr>
        <a:xfrm>
          <a:off x="4743003" y="4281388"/>
          <a:ext cx="2298541" cy="29565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Bauteile</a:t>
          </a:r>
        </a:p>
      </xdr:txBody>
    </xdr:sp>
    <xdr:clientData/>
  </xdr:twoCellAnchor>
  <xdr:twoCellAnchor>
    <xdr:from>
      <xdr:col>9</xdr:col>
      <xdr:colOff>179352</xdr:colOff>
      <xdr:row>27</xdr:row>
      <xdr:rowOff>14188</xdr:rowOff>
    </xdr:from>
    <xdr:to>
      <xdr:col>9</xdr:col>
      <xdr:colOff>537487</xdr:colOff>
      <xdr:row>28</xdr:row>
      <xdr:rowOff>138390</xdr:rowOff>
    </xdr:to>
    <xdr:sp macro="" textlink="">
      <xdr:nvSpPr>
        <xdr:cNvPr id="54" name="Rechteck 53"/>
        <xdr:cNvSpPr/>
      </xdr:nvSpPr>
      <xdr:spPr>
        <a:xfrm>
          <a:off x="7294527" y="4300438"/>
          <a:ext cx="358135" cy="2956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3e</a:t>
          </a:r>
        </a:p>
      </xdr:txBody>
    </xdr:sp>
    <xdr:clientData/>
  </xdr:twoCellAnchor>
  <xdr:twoCellAnchor>
    <xdr:from>
      <xdr:col>6</xdr:col>
      <xdr:colOff>9078</xdr:colOff>
      <xdr:row>29</xdr:row>
      <xdr:rowOff>5040</xdr:rowOff>
    </xdr:from>
    <xdr:to>
      <xdr:col>8</xdr:col>
      <xdr:colOff>726469</xdr:colOff>
      <xdr:row>30</xdr:row>
      <xdr:rowOff>125432</xdr:rowOff>
    </xdr:to>
    <xdr:sp macro="" textlink="">
      <xdr:nvSpPr>
        <xdr:cNvPr id="55" name="Rechteck 54"/>
        <xdr:cNvSpPr/>
      </xdr:nvSpPr>
      <xdr:spPr>
        <a:xfrm>
          <a:off x="4752528" y="4634190"/>
          <a:ext cx="2298541" cy="29184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Sonstige/Konstruktion</a:t>
          </a:r>
        </a:p>
      </xdr:txBody>
    </xdr:sp>
    <xdr:clientData/>
  </xdr:twoCellAnchor>
  <xdr:twoCellAnchor>
    <xdr:from>
      <xdr:col>9</xdr:col>
      <xdr:colOff>179352</xdr:colOff>
      <xdr:row>29</xdr:row>
      <xdr:rowOff>14565</xdr:rowOff>
    </xdr:from>
    <xdr:to>
      <xdr:col>9</xdr:col>
      <xdr:colOff>537487</xdr:colOff>
      <xdr:row>30</xdr:row>
      <xdr:rowOff>134957</xdr:rowOff>
    </xdr:to>
    <xdr:sp macro="" textlink="">
      <xdr:nvSpPr>
        <xdr:cNvPr id="56" name="Rechteck 55"/>
        <xdr:cNvSpPr/>
      </xdr:nvSpPr>
      <xdr:spPr>
        <a:xfrm>
          <a:off x="7294527" y="4643715"/>
          <a:ext cx="358135" cy="2918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3f</a:t>
          </a:r>
        </a:p>
      </xdr:txBody>
    </xdr:sp>
    <xdr:clientData/>
  </xdr:twoCellAnchor>
  <xdr:twoCellAnchor>
    <xdr:from>
      <xdr:col>5</xdr:col>
      <xdr:colOff>3539</xdr:colOff>
      <xdr:row>23</xdr:row>
      <xdr:rowOff>130569</xdr:rowOff>
    </xdr:from>
    <xdr:to>
      <xdr:col>5</xdr:col>
      <xdr:colOff>790128</xdr:colOff>
      <xdr:row>27</xdr:row>
      <xdr:rowOff>142964</xdr:rowOff>
    </xdr:to>
    <xdr:cxnSp macro="">
      <xdr:nvCxnSpPr>
        <xdr:cNvPr id="57" name="Gerade Verbindung mit Pfeil 56"/>
        <xdr:cNvCxnSpPr>
          <a:stCxn id="6" idx="3"/>
          <a:endCxn id="53" idx="1"/>
        </xdr:cNvCxnSpPr>
      </xdr:nvCxnSpPr>
      <xdr:spPr>
        <a:xfrm>
          <a:off x="3956414" y="3731019"/>
          <a:ext cx="786589" cy="6981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3539</xdr:colOff>
      <xdr:row>23</xdr:row>
      <xdr:rowOff>130569</xdr:rowOff>
    </xdr:from>
    <xdr:to>
      <xdr:col>6</xdr:col>
      <xdr:colOff>9078</xdr:colOff>
      <xdr:row>29</xdr:row>
      <xdr:rowOff>150961</xdr:rowOff>
    </xdr:to>
    <xdr:cxnSp macro="">
      <xdr:nvCxnSpPr>
        <xdr:cNvPr id="58" name="Gerade Verbindung mit Pfeil 57"/>
        <xdr:cNvCxnSpPr>
          <a:stCxn id="6" idx="3"/>
          <a:endCxn id="55" idx="1"/>
        </xdr:cNvCxnSpPr>
      </xdr:nvCxnSpPr>
      <xdr:spPr>
        <a:xfrm>
          <a:off x="3956414" y="3731019"/>
          <a:ext cx="796114" cy="104909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188877</xdr:colOff>
      <xdr:row>38</xdr:row>
      <xdr:rowOff>32072</xdr:rowOff>
    </xdr:from>
    <xdr:to>
      <xdr:col>9</xdr:col>
      <xdr:colOff>547012</xdr:colOff>
      <xdr:row>39</xdr:row>
      <xdr:rowOff>156274</xdr:rowOff>
    </xdr:to>
    <xdr:sp macro="" textlink="">
      <xdr:nvSpPr>
        <xdr:cNvPr id="61" name="Rechteck 60"/>
        <xdr:cNvSpPr/>
      </xdr:nvSpPr>
      <xdr:spPr>
        <a:xfrm>
          <a:off x="7304052" y="6204272"/>
          <a:ext cx="358135" cy="2956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4d</a:t>
          </a:r>
        </a:p>
      </xdr:txBody>
    </xdr:sp>
    <xdr:clientData/>
  </xdr:twoCellAnchor>
  <xdr:twoCellAnchor>
    <xdr:from>
      <xdr:col>9</xdr:col>
      <xdr:colOff>188877</xdr:colOff>
      <xdr:row>40</xdr:row>
      <xdr:rowOff>70172</xdr:rowOff>
    </xdr:from>
    <xdr:to>
      <xdr:col>9</xdr:col>
      <xdr:colOff>547012</xdr:colOff>
      <xdr:row>42</xdr:row>
      <xdr:rowOff>22924</xdr:rowOff>
    </xdr:to>
    <xdr:sp macro="" textlink="">
      <xdr:nvSpPr>
        <xdr:cNvPr id="62" name="Rechteck 61"/>
        <xdr:cNvSpPr/>
      </xdr:nvSpPr>
      <xdr:spPr>
        <a:xfrm>
          <a:off x="7304052" y="6585272"/>
          <a:ext cx="358135" cy="2956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/>
            <a:t>4e</a:t>
          </a:r>
        </a:p>
      </xdr:txBody>
    </xdr:sp>
    <xdr:clientData/>
  </xdr:twoCellAnchor>
  <xdr:twoCellAnchor>
    <xdr:from>
      <xdr:col>6</xdr:col>
      <xdr:colOff>9078</xdr:colOff>
      <xdr:row>40</xdr:row>
      <xdr:rowOff>89222</xdr:rowOff>
    </xdr:from>
    <xdr:to>
      <xdr:col>8</xdr:col>
      <xdr:colOff>726469</xdr:colOff>
      <xdr:row>42</xdr:row>
      <xdr:rowOff>41974</xdr:rowOff>
    </xdr:to>
    <xdr:sp macro="" textlink="">
      <xdr:nvSpPr>
        <xdr:cNvPr id="63" name="Rechteck 62"/>
        <xdr:cNvSpPr/>
      </xdr:nvSpPr>
      <xdr:spPr>
        <a:xfrm>
          <a:off x="4752528" y="6604322"/>
          <a:ext cx="2298541" cy="29565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spezielle Themen</a:t>
          </a:r>
        </a:p>
      </xdr:txBody>
    </xdr:sp>
    <xdr:clientData/>
  </xdr:twoCellAnchor>
  <xdr:twoCellAnchor>
    <xdr:from>
      <xdr:col>6</xdr:col>
      <xdr:colOff>3539</xdr:colOff>
      <xdr:row>34</xdr:row>
      <xdr:rowOff>16244</xdr:rowOff>
    </xdr:from>
    <xdr:to>
      <xdr:col>8</xdr:col>
      <xdr:colOff>720930</xdr:colOff>
      <xdr:row>35</xdr:row>
      <xdr:rowOff>140446</xdr:rowOff>
    </xdr:to>
    <xdr:sp macro="" textlink="">
      <xdr:nvSpPr>
        <xdr:cNvPr id="64" name="Rechteck 63"/>
        <xdr:cNvSpPr/>
      </xdr:nvSpPr>
      <xdr:spPr>
        <a:xfrm>
          <a:off x="4746989" y="5502644"/>
          <a:ext cx="2298541" cy="29565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200">
              <a:solidFill>
                <a:schemeClr val="tx1"/>
              </a:solidFill>
            </a:rPr>
            <a:t>Holzschutz/Brandschutz</a:t>
          </a:r>
        </a:p>
      </xdr:txBody>
    </xdr:sp>
    <xdr:clientData/>
  </xdr:twoCellAnchor>
  <xdr:twoCellAnchor>
    <xdr:from>
      <xdr:col>5</xdr:col>
      <xdr:colOff>3539</xdr:colOff>
      <xdr:row>34</xdr:row>
      <xdr:rowOff>82919</xdr:rowOff>
    </xdr:from>
    <xdr:to>
      <xdr:col>6</xdr:col>
      <xdr:colOff>9078</xdr:colOff>
      <xdr:row>41</xdr:row>
      <xdr:rowOff>65598</xdr:rowOff>
    </xdr:to>
    <xdr:cxnSp macro="">
      <xdr:nvCxnSpPr>
        <xdr:cNvPr id="65" name="Gerade Verbindung mit Pfeil 64"/>
        <xdr:cNvCxnSpPr>
          <a:stCxn id="7" idx="3"/>
          <a:endCxn id="63" idx="1"/>
        </xdr:cNvCxnSpPr>
      </xdr:nvCxnSpPr>
      <xdr:spPr>
        <a:xfrm>
          <a:off x="3956414" y="5569319"/>
          <a:ext cx="796114" cy="11828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3539</xdr:colOff>
      <xdr:row>34</xdr:row>
      <xdr:rowOff>82919</xdr:rowOff>
    </xdr:from>
    <xdr:to>
      <xdr:col>6</xdr:col>
      <xdr:colOff>3539</xdr:colOff>
      <xdr:row>34</xdr:row>
      <xdr:rowOff>164070</xdr:rowOff>
    </xdr:to>
    <xdr:cxnSp macro="">
      <xdr:nvCxnSpPr>
        <xdr:cNvPr id="68" name="Gerade Verbindung mit Pfeil 67"/>
        <xdr:cNvCxnSpPr>
          <a:stCxn id="7" idx="3"/>
          <a:endCxn id="64" idx="1"/>
        </xdr:cNvCxnSpPr>
      </xdr:nvCxnSpPr>
      <xdr:spPr>
        <a:xfrm>
          <a:off x="3956414" y="5569319"/>
          <a:ext cx="790575" cy="811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52294</xdr:colOff>
      <xdr:row>2</xdr:row>
      <xdr:rowOff>343647</xdr:rowOff>
    </xdr:from>
    <xdr:to>
      <xdr:col>10</xdr:col>
      <xdr:colOff>0</xdr:colOff>
      <xdr:row>5</xdr:row>
      <xdr:rowOff>21551</xdr:rowOff>
    </xdr:to>
    <xdr:sp macro="" textlink="">
      <xdr:nvSpPr>
        <xdr:cNvPr id="66" name="Textfeld 58"/>
        <xdr:cNvSpPr txBox="1"/>
      </xdr:nvSpPr>
      <xdr:spPr>
        <a:xfrm>
          <a:off x="7313706" y="2375647"/>
          <a:ext cx="754529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CH" sz="1600" b="1"/>
            <a:t>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rangi@ibk.baug.ethz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afu.admin.ch/whf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91"/>
  <sheetViews>
    <sheetView showGridLines="0" tabSelected="1" zoomScale="110" zoomScaleNormal="110" workbookViewId="0">
      <pane ySplit="5" topLeftCell="A6" activePane="bottomLeft" state="frozen"/>
      <selection pane="bottomLeft" activeCell="U140" sqref="U140"/>
    </sheetView>
  </sheetViews>
  <sheetFormatPr baseColWidth="10" defaultColWidth="11.5703125" defaultRowHeight="12.75" x14ac:dyDescent="0.2"/>
  <cols>
    <col min="1" max="1" width="8.85546875" style="9" customWidth="1"/>
    <col min="2" max="2" width="47.140625" style="9" customWidth="1"/>
    <col min="3" max="3" width="7.42578125" style="9" customWidth="1"/>
    <col min="4" max="4" width="7.5703125" style="9" customWidth="1"/>
    <col min="5" max="6" width="16.140625" style="9" customWidth="1"/>
    <col min="7" max="7" width="13.140625" style="9" customWidth="1"/>
    <col min="8" max="8" width="18.42578125" style="9" customWidth="1"/>
    <col min="9" max="9" width="19.5703125" style="9" customWidth="1"/>
    <col min="10" max="10" width="10.85546875" style="9" customWidth="1"/>
    <col min="11" max="11" width="47.42578125" style="9" customWidth="1"/>
    <col min="12" max="12" width="7" style="9" customWidth="1"/>
    <col min="13" max="29" width="3.140625" style="9" customWidth="1"/>
    <col min="30" max="16384" width="11.5703125" style="9"/>
  </cols>
  <sheetData>
    <row r="1" spans="1:70" ht="15.75" x14ac:dyDescent="0.2">
      <c r="M1" s="38" t="s">
        <v>792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0"/>
    </row>
    <row r="2" spans="1:70" s="4" customFormat="1" ht="70.5" customHeight="1" x14ac:dyDescent="0.2">
      <c r="A2" s="41" t="s">
        <v>578</v>
      </c>
      <c r="B2" s="41"/>
      <c r="C2" s="41"/>
      <c r="D2" s="41"/>
      <c r="E2" s="41"/>
      <c r="F2" s="41"/>
      <c r="G2" s="41"/>
      <c r="H2" s="41"/>
      <c r="I2" s="41"/>
      <c r="J2" s="41"/>
      <c r="K2" s="5"/>
      <c r="L2" s="6"/>
      <c r="M2" s="42" t="s">
        <v>67</v>
      </c>
      <c r="N2" s="43" t="s">
        <v>789</v>
      </c>
      <c r="O2" s="43" t="s">
        <v>447</v>
      </c>
      <c r="P2" s="43" t="s">
        <v>109</v>
      </c>
      <c r="Q2" s="43" t="s">
        <v>94</v>
      </c>
      <c r="R2" s="43" t="s">
        <v>413</v>
      </c>
      <c r="S2" s="43" t="s">
        <v>101</v>
      </c>
      <c r="T2" s="43" t="s">
        <v>102</v>
      </c>
      <c r="U2" s="43" t="s">
        <v>104</v>
      </c>
      <c r="V2" s="43" t="s">
        <v>103</v>
      </c>
      <c r="W2" s="43" t="s">
        <v>105</v>
      </c>
      <c r="X2" s="43" t="s">
        <v>214</v>
      </c>
      <c r="Y2" s="43" t="s">
        <v>442</v>
      </c>
      <c r="Z2" s="43" t="s">
        <v>441</v>
      </c>
      <c r="AA2" s="43" t="s">
        <v>58</v>
      </c>
      <c r="AB2" s="43" t="s">
        <v>106</v>
      </c>
      <c r="AC2" s="43" t="s">
        <v>229</v>
      </c>
    </row>
    <row r="3" spans="1:70" s="4" customFormat="1" ht="30.95" customHeight="1" x14ac:dyDescent="0.2">
      <c r="A3" s="44" t="s">
        <v>795</v>
      </c>
      <c r="B3" s="44"/>
      <c r="C3" s="44"/>
      <c r="D3" s="44"/>
      <c r="E3" s="44"/>
      <c r="F3" s="44"/>
      <c r="G3" s="44"/>
      <c r="H3" s="44"/>
      <c r="I3" s="44"/>
      <c r="J3" s="44"/>
      <c r="K3" s="5"/>
      <c r="L3" s="6"/>
      <c r="M3" s="42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70" s="7" customFormat="1" ht="15.6" customHeight="1" x14ac:dyDescent="0.2">
      <c r="A4" s="45" t="s">
        <v>793</v>
      </c>
      <c r="B4" s="46"/>
      <c r="C4" s="46"/>
      <c r="D4" s="46"/>
      <c r="E4" s="46"/>
      <c r="F4" s="47"/>
      <c r="G4" s="48" t="s">
        <v>791</v>
      </c>
      <c r="H4" s="49"/>
      <c r="I4" s="49"/>
      <c r="J4" s="49"/>
      <c r="K4" s="49"/>
      <c r="L4" s="50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s="1" customFormat="1" ht="33.6" customHeight="1" x14ac:dyDescent="0.2">
      <c r="A5" s="13" t="s">
        <v>0</v>
      </c>
      <c r="B5" s="32" t="s">
        <v>1</v>
      </c>
      <c r="C5" s="3" t="s">
        <v>794</v>
      </c>
      <c r="D5" s="3" t="s">
        <v>798</v>
      </c>
      <c r="E5" s="13" t="s">
        <v>790</v>
      </c>
      <c r="F5" s="13" t="s">
        <v>19</v>
      </c>
      <c r="G5" s="13" t="s">
        <v>797</v>
      </c>
      <c r="H5" s="13" t="s">
        <v>66</v>
      </c>
      <c r="I5" s="13" t="s">
        <v>67</v>
      </c>
      <c r="J5" s="13" t="s">
        <v>120</v>
      </c>
      <c r="K5" s="13" t="s">
        <v>22</v>
      </c>
      <c r="L5" s="3" t="s">
        <v>73</v>
      </c>
      <c r="M5" s="35" t="s">
        <v>439</v>
      </c>
      <c r="N5" s="36">
        <f>COUNTIF($L6:$L113, "1a")</f>
        <v>3</v>
      </c>
      <c r="O5" s="36">
        <f>COUNTIF($L6:$L113, "1b")</f>
        <v>6</v>
      </c>
      <c r="P5" s="36">
        <f>COUNTIF($L6:$L113, "2a")</f>
        <v>3</v>
      </c>
      <c r="Q5" s="36">
        <f>COUNTIF($L6:$L113, "2b")</f>
        <v>3</v>
      </c>
      <c r="R5" s="36">
        <f>COUNTIF($L6:$L113, "2c")</f>
        <v>1</v>
      </c>
      <c r="S5" s="36">
        <f>COUNTIF($L6:$L113, "3a")</f>
        <v>12</v>
      </c>
      <c r="T5" s="36">
        <f>COUNTIF($L6:$L113, "3b")</f>
        <v>4</v>
      </c>
      <c r="U5" s="36">
        <f>COUNTIF($L6:$L113, "3c")</f>
        <v>3</v>
      </c>
      <c r="V5" s="36">
        <f>COUNTIF($L6:$L113,"3d")</f>
        <v>4</v>
      </c>
      <c r="W5" s="36">
        <f>COUNTIF($L6:$L113, "3e")</f>
        <v>17</v>
      </c>
      <c r="X5" s="36">
        <f>COUNTIF($L6:$L113, "3f")</f>
        <v>2</v>
      </c>
      <c r="Y5" s="36">
        <f>COUNTIF($L6:$L113, "4a")</f>
        <v>14</v>
      </c>
      <c r="Z5" s="36">
        <f>COUNTIF($L6:$L113, "4b")</f>
        <v>13</v>
      </c>
      <c r="AA5" s="36">
        <f>COUNTIF($L6:$L113, "4c")</f>
        <v>9</v>
      </c>
      <c r="AB5" s="36">
        <f>COUNTIF($L6:$L113, "4d")</f>
        <v>9</v>
      </c>
      <c r="AC5" s="36">
        <f>COUNTIF($L6:$L113, "4e")</f>
        <v>5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s="8" customFormat="1" ht="26.1" customHeight="1" x14ac:dyDescent="0.2">
      <c r="A6" s="14">
        <v>1999.06</v>
      </c>
      <c r="B6" s="15" t="s">
        <v>221</v>
      </c>
      <c r="C6" s="16">
        <v>1999</v>
      </c>
      <c r="D6" s="16">
        <v>2004</v>
      </c>
      <c r="E6" s="17" t="s">
        <v>222</v>
      </c>
      <c r="F6" s="17" t="s">
        <v>223</v>
      </c>
      <c r="G6" s="17" t="s">
        <v>30</v>
      </c>
      <c r="H6" s="17" t="s">
        <v>181</v>
      </c>
      <c r="I6" s="17" t="s">
        <v>101</v>
      </c>
      <c r="J6" s="17" t="s">
        <v>21</v>
      </c>
      <c r="K6" s="17" t="s">
        <v>555</v>
      </c>
      <c r="L6" s="16" t="s">
        <v>33</v>
      </c>
    </row>
    <row r="7" spans="1:70" s="8" customFormat="1" ht="26.1" customHeight="1" x14ac:dyDescent="0.2">
      <c r="A7" s="14">
        <v>1999.08</v>
      </c>
      <c r="B7" s="15" t="s">
        <v>437</v>
      </c>
      <c r="C7" s="16">
        <v>1999</v>
      </c>
      <c r="D7" s="16">
        <v>2013</v>
      </c>
      <c r="E7" s="17" t="s">
        <v>74</v>
      </c>
      <c r="F7" s="17" t="s">
        <v>81</v>
      </c>
      <c r="G7" s="17" t="s">
        <v>29</v>
      </c>
      <c r="H7" s="17" t="s">
        <v>198</v>
      </c>
      <c r="I7" s="17" t="s">
        <v>447</v>
      </c>
      <c r="J7" s="17" t="s">
        <v>13</v>
      </c>
      <c r="K7" s="17" t="s">
        <v>436</v>
      </c>
      <c r="L7" s="16" t="s">
        <v>112</v>
      </c>
    </row>
    <row r="8" spans="1:70" s="8" customFormat="1" ht="26.1" customHeight="1" x14ac:dyDescent="0.2">
      <c r="A8" s="18" t="s">
        <v>226</v>
      </c>
      <c r="B8" s="15" t="s">
        <v>224</v>
      </c>
      <c r="C8" s="16">
        <v>1999</v>
      </c>
      <c r="D8" s="16" t="s">
        <v>449</v>
      </c>
      <c r="E8" s="19" t="s">
        <v>751</v>
      </c>
      <c r="F8" s="17" t="s">
        <v>225</v>
      </c>
      <c r="G8" s="17" t="s">
        <v>30</v>
      </c>
      <c r="H8" s="17" t="s">
        <v>181</v>
      </c>
      <c r="I8" s="17" t="s">
        <v>105</v>
      </c>
      <c r="J8" s="17" t="s">
        <v>21</v>
      </c>
      <c r="K8" s="17" t="s">
        <v>577</v>
      </c>
      <c r="L8" s="16" t="s">
        <v>107</v>
      </c>
    </row>
    <row r="9" spans="1:70" s="8" customFormat="1" ht="26.1" customHeight="1" x14ac:dyDescent="0.2">
      <c r="A9" s="14">
        <v>2000.01</v>
      </c>
      <c r="B9" s="15" t="s">
        <v>448</v>
      </c>
      <c r="C9" s="16">
        <v>2000</v>
      </c>
      <c r="D9" s="16">
        <v>2005</v>
      </c>
      <c r="E9" s="17" t="s">
        <v>135</v>
      </c>
      <c r="F9" s="17" t="s">
        <v>135</v>
      </c>
      <c r="G9" s="17" t="s">
        <v>20</v>
      </c>
      <c r="H9" s="17" t="s">
        <v>199</v>
      </c>
      <c r="I9" s="17" t="s">
        <v>442</v>
      </c>
      <c r="J9" s="17" t="s">
        <v>21</v>
      </c>
      <c r="K9" s="17" t="s">
        <v>558</v>
      </c>
      <c r="L9" s="16" t="s">
        <v>108</v>
      </c>
    </row>
    <row r="10" spans="1:70" s="8" customFormat="1" ht="26.1" customHeight="1" x14ac:dyDescent="0.2">
      <c r="A10" s="20" t="s">
        <v>258</v>
      </c>
      <c r="B10" s="15" t="s">
        <v>318</v>
      </c>
      <c r="C10" s="21">
        <v>2000</v>
      </c>
      <c r="D10" s="21">
        <v>2007</v>
      </c>
      <c r="E10" s="19" t="s">
        <v>135</v>
      </c>
      <c r="F10" s="19" t="s">
        <v>135</v>
      </c>
      <c r="G10" s="17" t="s">
        <v>20</v>
      </c>
      <c r="H10" s="17" t="s">
        <v>199</v>
      </c>
      <c r="I10" s="17" t="s">
        <v>441</v>
      </c>
      <c r="J10" s="19" t="s">
        <v>21</v>
      </c>
      <c r="K10" s="17" t="s">
        <v>391</v>
      </c>
      <c r="L10" s="16" t="s">
        <v>28</v>
      </c>
    </row>
    <row r="11" spans="1:70" s="8" customFormat="1" ht="26.1" customHeight="1" x14ac:dyDescent="0.2">
      <c r="A11" s="14">
        <v>2000.05</v>
      </c>
      <c r="B11" s="15" t="s">
        <v>230</v>
      </c>
      <c r="C11" s="16">
        <v>2000</v>
      </c>
      <c r="D11" s="16">
        <v>2004</v>
      </c>
      <c r="E11" s="17" t="s">
        <v>8</v>
      </c>
      <c r="F11" s="17" t="s">
        <v>228</v>
      </c>
      <c r="G11" s="17" t="s">
        <v>30</v>
      </c>
      <c r="H11" s="17" t="s">
        <v>199</v>
      </c>
      <c r="I11" s="17" t="s">
        <v>229</v>
      </c>
      <c r="J11" s="17" t="s">
        <v>21</v>
      </c>
      <c r="K11" s="17" t="s">
        <v>556</v>
      </c>
      <c r="L11" s="16" t="s">
        <v>446</v>
      </c>
    </row>
    <row r="12" spans="1:70" s="8" customFormat="1" ht="26.1" customHeight="1" x14ac:dyDescent="0.2">
      <c r="A12" s="20" t="s">
        <v>259</v>
      </c>
      <c r="B12" s="15" t="s">
        <v>319</v>
      </c>
      <c r="C12" s="21">
        <v>2000</v>
      </c>
      <c r="D12" s="21">
        <v>2007</v>
      </c>
      <c r="E12" s="19" t="s">
        <v>392</v>
      </c>
      <c r="F12" s="19" t="s">
        <v>392</v>
      </c>
      <c r="G12" s="17" t="s">
        <v>20</v>
      </c>
      <c r="H12" s="17" t="s">
        <v>199</v>
      </c>
      <c r="I12" s="17" t="s">
        <v>441</v>
      </c>
      <c r="J12" s="19" t="s">
        <v>21</v>
      </c>
      <c r="K12" s="19" t="s">
        <v>393</v>
      </c>
      <c r="L12" s="16" t="s">
        <v>28</v>
      </c>
    </row>
    <row r="13" spans="1:70" s="8" customFormat="1" ht="26.1" customHeight="1" x14ac:dyDescent="0.2">
      <c r="A13" s="20" t="s">
        <v>278</v>
      </c>
      <c r="B13" s="15" t="s">
        <v>286</v>
      </c>
      <c r="C13" s="21">
        <v>2000</v>
      </c>
      <c r="D13" s="21">
        <v>2004</v>
      </c>
      <c r="E13" s="19" t="s">
        <v>400</v>
      </c>
      <c r="F13" s="19" t="s">
        <v>345</v>
      </c>
      <c r="G13" s="17" t="s">
        <v>30</v>
      </c>
      <c r="H13" s="17" t="s">
        <v>199</v>
      </c>
      <c r="I13" s="17" t="s">
        <v>442</v>
      </c>
      <c r="J13" s="19" t="s">
        <v>21</v>
      </c>
      <c r="K13" s="17" t="s">
        <v>346</v>
      </c>
      <c r="L13" s="16" t="s">
        <v>108</v>
      </c>
    </row>
    <row r="14" spans="1:70" s="8" customFormat="1" ht="26.1" customHeight="1" x14ac:dyDescent="0.2">
      <c r="A14" s="14">
        <v>2000.17</v>
      </c>
      <c r="B14" s="15" t="s">
        <v>231</v>
      </c>
      <c r="C14" s="16">
        <v>2000</v>
      </c>
      <c r="D14" s="16">
        <v>2005</v>
      </c>
      <c r="E14" s="19" t="s">
        <v>5</v>
      </c>
      <c r="F14" s="17" t="s">
        <v>232</v>
      </c>
      <c r="G14" s="17" t="s">
        <v>29</v>
      </c>
      <c r="H14" s="17" t="s">
        <v>198</v>
      </c>
      <c r="I14" s="17" t="s">
        <v>17</v>
      </c>
      <c r="J14" s="17" t="s">
        <v>21</v>
      </c>
      <c r="K14" s="17" t="s">
        <v>237</v>
      </c>
      <c r="L14" s="16" t="s">
        <v>35</v>
      </c>
    </row>
    <row r="15" spans="1:70" s="8" customFormat="1" ht="26.1" customHeight="1" x14ac:dyDescent="0.2">
      <c r="A15" s="22">
        <v>2000.19</v>
      </c>
      <c r="B15" s="15" t="s">
        <v>799</v>
      </c>
      <c r="C15" s="16">
        <v>2000</v>
      </c>
      <c r="D15" s="16">
        <v>2004</v>
      </c>
      <c r="E15" s="19" t="s">
        <v>751</v>
      </c>
      <c r="F15" s="17" t="s">
        <v>233</v>
      </c>
      <c r="G15" s="17" t="s">
        <v>20</v>
      </c>
      <c r="H15" s="17" t="s">
        <v>181</v>
      </c>
      <c r="I15" s="17" t="s">
        <v>214</v>
      </c>
      <c r="J15" s="19" t="s">
        <v>380</v>
      </c>
      <c r="K15" s="17" t="s">
        <v>234</v>
      </c>
      <c r="L15" s="16" t="s">
        <v>215</v>
      </c>
    </row>
    <row r="16" spans="1:70" s="8" customFormat="1" ht="26.1" customHeight="1" x14ac:dyDescent="0.2">
      <c r="A16" s="20" t="s">
        <v>227</v>
      </c>
      <c r="B16" s="15" t="s">
        <v>235</v>
      </c>
      <c r="C16" s="21">
        <v>2000</v>
      </c>
      <c r="D16" s="21">
        <v>2005</v>
      </c>
      <c r="E16" s="19" t="s">
        <v>751</v>
      </c>
      <c r="F16" s="19" t="s">
        <v>65</v>
      </c>
      <c r="G16" s="17" t="s">
        <v>20</v>
      </c>
      <c r="H16" s="17" t="s">
        <v>181</v>
      </c>
      <c r="I16" s="17" t="s">
        <v>105</v>
      </c>
      <c r="J16" s="19" t="s">
        <v>21</v>
      </c>
      <c r="K16" s="17" t="s">
        <v>559</v>
      </c>
      <c r="L16" s="16" t="s">
        <v>107</v>
      </c>
    </row>
    <row r="17" spans="1:12" s="8" customFormat="1" ht="26.1" customHeight="1" x14ac:dyDescent="0.2">
      <c r="A17" s="20" t="s">
        <v>272</v>
      </c>
      <c r="B17" s="15" t="s">
        <v>292</v>
      </c>
      <c r="C17" s="21">
        <v>2001</v>
      </c>
      <c r="D17" s="21">
        <v>2005</v>
      </c>
      <c r="E17" s="19" t="s">
        <v>751</v>
      </c>
      <c r="F17" s="19" t="s">
        <v>344</v>
      </c>
      <c r="G17" s="17" t="s">
        <v>20</v>
      </c>
      <c r="H17" s="17" t="s">
        <v>181</v>
      </c>
      <c r="I17" s="17" t="s">
        <v>105</v>
      </c>
      <c r="J17" s="19" t="s">
        <v>21</v>
      </c>
      <c r="K17" s="17" t="s">
        <v>354</v>
      </c>
      <c r="L17" s="16" t="s">
        <v>107</v>
      </c>
    </row>
    <row r="18" spans="1:12" s="8" customFormat="1" ht="26.1" customHeight="1" x14ac:dyDescent="0.2">
      <c r="A18" s="20" t="s">
        <v>252</v>
      </c>
      <c r="B18" s="15" t="s">
        <v>308</v>
      </c>
      <c r="C18" s="21">
        <v>2001</v>
      </c>
      <c r="D18" s="21">
        <v>2007</v>
      </c>
      <c r="E18" s="19" t="s">
        <v>751</v>
      </c>
      <c r="F18" s="19" t="s">
        <v>46</v>
      </c>
      <c r="G18" s="17" t="s">
        <v>30</v>
      </c>
      <c r="H18" s="17" t="s">
        <v>199</v>
      </c>
      <c r="I18" s="17" t="s">
        <v>441</v>
      </c>
      <c r="J18" s="19" t="s">
        <v>380</v>
      </c>
      <c r="K18" s="17" t="s">
        <v>381</v>
      </c>
      <c r="L18" s="16" t="s">
        <v>28</v>
      </c>
    </row>
    <row r="19" spans="1:12" s="8" customFormat="1" ht="26.1" customHeight="1" x14ac:dyDescent="0.2">
      <c r="A19" s="20" t="s">
        <v>243</v>
      </c>
      <c r="B19" s="15" t="s">
        <v>322</v>
      </c>
      <c r="C19" s="21">
        <v>2001</v>
      </c>
      <c r="D19" s="21">
        <v>2008</v>
      </c>
      <c r="E19" s="19" t="s">
        <v>401</v>
      </c>
      <c r="F19" s="19" t="s">
        <v>402</v>
      </c>
      <c r="G19" s="17" t="s">
        <v>30</v>
      </c>
      <c r="H19" s="17" t="s">
        <v>199</v>
      </c>
      <c r="I19" s="17" t="s">
        <v>442</v>
      </c>
      <c r="J19" s="19" t="s">
        <v>51</v>
      </c>
      <c r="K19" s="17" t="s">
        <v>403</v>
      </c>
      <c r="L19" s="16" t="s">
        <v>108</v>
      </c>
    </row>
    <row r="20" spans="1:12" s="8" customFormat="1" ht="26.1" customHeight="1" x14ac:dyDescent="0.2">
      <c r="A20" s="20" t="s">
        <v>273</v>
      </c>
      <c r="B20" s="15" t="s">
        <v>293</v>
      </c>
      <c r="C20" s="21">
        <v>2002</v>
      </c>
      <c r="D20" s="21">
        <v>2005</v>
      </c>
      <c r="E20" s="19" t="s">
        <v>355</v>
      </c>
      <c r="F20" s="19" t="s">
        <v>356</v>
      </c>
      <c r="G20" s="17" t="s">
        <v>30</v>
      </c>
      <c r="H20" s="17" t="s">
        <v>199</v>
      </c>
      <c r="I20" s="17" t="s">
        <v>440</v>
      </c>
      <c r="J20" s="19" t="s">
        <v>21</v>
      </c>
      <c r="K20" s="17" t="s">
        <v>560</v>
      </c>
      <c r="L20" s="16" t="s">
        <v>31</v>
      </c>
    </row>
    <row r="21" spans="1:12" s="8" customFormat="1" ht="26.1" customHeight="1" x14ac:dyDescent="0.2">
      <c r="A21" s="20" t="s">
        <v>269</v>
      </c>
      <c r="B21" s="15" t="s">
        <v>305</v>
      </c>
      <c r="C21" s="21">
        <v>2002</v>
      </c>
      <c r="D21" s="21">
        <v>2006</v>
      </c>
      <c r="E21" s="19" t="s">
        <v>342</v>
      </c>
      <c r="F21" s="19" t="s">
        <v>373</v>
      </c>
      <c r="G21" s="17" t="s">
        <v>20</v>
      </c>
      <c r="H21" s="17" t="s">
        <v>199</v>
      </c>
      <c r="I21" s="17" t="s">
        <v>229</v>
      </c>
      <c r="J21" s="19" t="s">
        <v>21</v>
      </c>
      <c r="K21" s="17" t="s">
        <v>374</v>
      </c>
      <c r="L21" s="16" t="s">
        <v>446</v>
      </c>
    </row>
    <row r="22" spans="1:12" s="8" customFormat="1" ht="26.1" customHeight="1" x14ac:dyDescent="0.2">
      <c r="A22" s="20" t="s">
        <v>271</v>
      </c>
      <c r="B22" s="15" t="s">
        <v>291</v>
      </c>
      <c r="C22" s="21">
        <v>2002</v>
      </c>
      <c r="D22" s="21">
        <v>2005</v>
      </c>
      <c r="E22" s="19" t="s">
        <v>353</v>
      </c>
      <c r="F22" s="19" t="s">
        <v>352</v>
      </c>
      <c r="G22" s="17" t="s">
        <v>29</v>
      </c>
      <c r="H22" s="17" t="s">
        <v>198</v>
      </c>
      <c r="I22" s="17" t="s">
        <v>447</v>
      </c>
      <c r="J22" s="19" t="s">
        <v>21</v>
      </c>
      <c r="K22" s="17" t="s">
        <v>561</v>
      </c>
      <c r="L22" s="16" t="s">
        <v>112</v>
      </c>
    </row>
    <row r="23" spans="1:12" s="8" customFormat="1" ht="26.1" customHeight="1" x14ac:dyDescent="0.2">
      <c r="A23" s="20" t="s">
        <v>282</v>
      </c>
      <c r="B23" s="15" t="s">
        <v>290</v>
      </c>
      <c r="C23" s="21">
        <v>2002</v>
      </c>
      <c r="D23" s="21">
        <v>2004</v>
      </c>
      <c r="E23" s="19" t="s">
        <v>6</v>
      </c>
      <c r="F23" s="19" t="s">
        <v>350</v>
      </c>
      <c r="G23" s="17" t="s">
        <v>30</v>
      </c>
      <c r="H23" s="17" t="s">
        <v>199</v>
      </c>
      <c r="I23" s="17" t="s">
        <v>229</v>
      </c>
      <c r="J23" s="19" t="s">
        <v>13</v>
      </c>
      <c r="K23" s="17" t="s">
        <v>351</v>
      </c>
      <c r="L23" s="16" t="s">
        <v>446</v>
      </c>
    </row>
    <row r="24" spans="1:12" s="8" customFormat="1" ht="26.1" customHeight="1" x14ac:dyDescent="0.2">
      <c r="A24" s="20" t="s">
        <v>279</v>
      </c>
      <c r="B24" s="15" t="s">
        <v>287</v>
      </c>
      <c r="C24" s="21">
        <v>2002</v>
      </c>
      <c r="D24" s="21">
        <v>2004</v>
      </c>
      <c r="E24" s="19" t="s">
        <v>8</v>
      </c>
      <c r="F24" s="19" t="s">
        <v>85</v>
      </c>
      <c r="G24" s="17" t="s">
        <v>30</v>
      </c>
      <c r="H24" s="17" t="s">
        <v>199</v>
      </c>
      <c r="I24" s="17" t="s">
        <v>441</v>
      </c>
      <c r="J24" s="19" t="s">
        <v>21</v>
      </c>
      <c r="K24" s="17" t="s">
        <v>347</v>
      </c>
      <c r="L24" s="16" t="s">
        <v>28</v>
      </c>
    </row>
    <row r="25" spans="1:12" s="8" customFormat="1" ht="26.1" customHeight="1" x14ac:dyDescent="0.2">
      <c r="A25" s="20" t="s">
        <v>274</v>
      </c>
      <c r="B25" s="15" t="s">
        <v>294</v>
      </c>
      <c r="C25" s="21">
        <v>2003</v>
      </c>
      <c r="D25" s="21">
        <v>2005</v>
      </c>
      <c r="E25" s="19" t="s">
        <v>8</v>
      </c>
      <c r="F25" s="19" t="s">
        <v>85</v>
      </c>
      <c r="G25" s="17" t="s">
        <v>30</v>
      </c>
      <c r="H25" s="17" t="s">
        <v>199</v>
      </c>
      <c r="I25" s="17" t="s">
        <v>442</v>
      </c>
      <c r="J25" s="19" t="s">
        <v>21</v>
      </c>
      <c r="K25" s="17" t="s">
        <v>357</v>
      </c>
      <c r="L25" s="16" t="s">
        <v>108</v>
      </c>
    </row>
    <row r="26" spans="1:12" s="8" customFormat="1" ht="26.1" customHeight="1" x14ac:dyDescent="0.2">
      <c r="A26" s="20" t="s">
        <v>270</v>
      </c>
      <c r="B26" s="15" t="s">
        <v>306</v>
      </c>
      <c r="C26" s="21">
        <v>2003</v>
      </c>
      <c r="D26" s="21">
        <v>2006</v>
      </c>
      <c r="E26" s="19" t="s">
        <v>375</v>
      </c>
      <c r="F26" s="19" t="s">
        <v>375</v>
      </c>
      <c r="G26" s="17" t="s">
        <v>20</v>
      </c>
      <c r="H26" s="17" t="s">
        <v>181</v>
      </c>
      <c r="I26" s="17" t="s">
        <v>101</v>
      </c>
      <c r="J26" s="19" t="s">
        <v>21</v>
      </c>
      <c r="K26" s="17" t="s">
        <v>376</v>
      </c>
      <c r="L26" s="16" t="s">
        <v>33</v>
      </c>
    </row>
    <row r="27" spans="1:12" s="8" customFormat="1" ht="26.1" customHeight="1" x14ac:dyDescent="0.2">
      <c r="A27" s="20" t="s">
        <v>280</v>
      </c>
      <c r="B27" s="15" t="s">
        <v>288</v>
      </c>
      <c r="C27" s="21">
        <v>2003</v>
      </c>
      <c r="D27" s="21">
        <v>2004</v>
      </c>
      <c r="E27" s="19" t="s">
        <v>751</v>
      </c>
      <c r="F27" s="19" t="s">
        <v>348</v>
      </c>
      <c r="G27" s="17" t="s">
        <v>30</v>
      </c>
      <c r="H27" s="17" t="s">
        <v>199</v>
      </c>
      <c r="I27" s="17" t="s">
        <v>440</v>
      </c>
      <c r="J27" s="19" t="s">
        <v>21</v>
      </c>
      <c r="K27" s="17" t="s">
        <v>557</v>
      </c>
      <c r="L27" s="16" t="s">
        <v>31</v>
      </c>
    </row>
    <row r="28" spans="1:12" s="8" customFormat="1" ht="26.1" customHeight="1" x14ac:dyDescent="0.2">
      <c r="A28" s="20" t="s">
        <v>281</v>
      </c>
      <c r="B28" s="15" t="s">
        <v>289</v>
      </c>
      <c r="C28" s="21">
        <v>2003</v>
      </c>
      <c r="D28" s="21">
        <v>2004</v>
      </c>
      <c r="E28" s="19" t="s">
        <v>751</v>
      </c>
      <c r="F28" s="19" t="s">
        <v>339</v>
      </c>
      <c r="G28" s="17" t="s">
        <v>30</v>
      </c>
      <c r="H28" s="17" t="s">
        <v>199</v>
      </c>
      <c r="I28" s="17" t="s">
        <v>440</v>
      </c>
      <c r="J28" s="19" t="s">
        <v>21</v>
      </c>
      <c r="K28" s="17" t="s">
        <v>349</v>
      </c>
      <c r="L28" s="16" t="s">
        <v>31</v>
      </c>
    </row>
    <row r="29" spans="1:12" s="8" customFormat="1" ht="26.1" customHeight="1" x14ac:dyDescent="0.2">
      <c r="A29" s="22">
        <v>2003.16</v>
      </c>
      <c r="B29" s="15" t="s">
        <v>152</v>
      </c>
      <c r="C29" s="21">
        <v>2003</v>
      </c>
      <c r="D29" s="21">
        <v>2009</v>
      </c>
      <c r="E29" s="21" t="s">
        <v>153</v>
      </c>
      <c r="F29" s="19" t="s">
        <v>154</v>
      </c>
      <c r="G29" s="17" t="s">
        <v>29</v>
      </c>
      <c r="H29" s="17" t="s">
        <v>18</v>
      </c>
      <c r="I29" s="17" t="s">
        <v>413</v>
      </c>
      <c r="J29" s="19" t="s">
        <v>21</v>
      </c>
      <c r="K29" s="17" t="s">
        <v>570</v>
      </c>
      <c r="L29" s="16" t="s">
        <v>414</v>
      </c>
    </row>
    <row r="30" spans="1:12" s="8" customFormat="1" ht="26.1" customHeight="1" x14ac:dyDescent="0.2">
      <c r="A30" s="14">
        <v>2003.17</v>
      </c>
      <c r="B30" s="15" t="s">
        <v>158</v>
      </c>
      <c r="C30" s="16">
        <v>2003</v>
      </c>
      <c r="D30" s="16">
        <v>2009</v>
      </c>
      <c r="E30" s="17" t="s">
        <v>6</v>
      </c>
      <c r="F30" s="17" t="s">
        <v>159</v>
      </c>
      <c r="G30" s="17" t="s">
        <v>30</v>
      </c>
      <c r="H30" s="17" t="s">
        <v>409</v>
      </c>
      <c r="I30" s="17" t="s">
        <v>105</v>
      </c>
      <c r="J30" s="17" t="s">
        <v>51</v>
      </c>
      <c r="K30" s="17" t="s">
        <v>571</v>
      </c>
      <c r="L30" s="16" t="s">
        <v>107</v>
      </c>
    </row>
    <row r="31" spans="1:12" s="8" customFormat="1" ht="26.1" customHeight="1" x14ac:dyDescent="0.2">
      <c r="A31" s="20" t="s">
        <v>253</v>
      </c>
      <c r="B31" s="15" t="s">
        <v>309</v>
      </c>
      <c r="C31" s="21">
        <v>2003</v>
      </c>
      <c r="D31" s="21">
        <v>2007</v>
      </c>
      <c r="E31" s="19" t="s">
        <v>751</v>
      </c>
      <c r="F31" s="19" t="s">
        <v>348</v>
      </c>
      <c r="G31" s="17" t="s">
        <v>30</v>
      </c>
      <c r="H31" s="17" t="s">
        <v>181</v>
      </c>
      <c r="I31" s="17" t="s">
        <v>105</v>
      </c>
      <c r="J31" s="19" t="s">
        <v>21</v>
      </c>
      <c r="K31" s="17" t="s">
        <v>382</v>
      </c>
      <c r="L31" s="16" t="s">
        <v>107</v>
      </c>
    </row>
    <row r="32" spans="1:12" s="8" customFormat="1" ht="26.1" customHeight="1" x14ac:dyDescent="0.2">
      <c r="A32" s="20" t="s">
        <v>262</v>
      </c>
      <c r="B32" s="15" t="s">
        <v>298</v>
      </c>
      <c r="C32" s="21">
        <v>2003</v>
      </c>
      <c r="D32" s="21">
        <v>2006</v>
      </c>
      <c r="E32" s="19" t="s">
        <v>340</v>
      </c>
      <c r="F32" s="19" t="s">
        <v>341</v>
      </c>
      <c r="G32" s="17" t="s">
        <v>29</v>
      </c>
      <c r="H32" s="17" t="s">
        <v>18</v>
      </c>
      <c r="I32" s="17" t="s">
        <v>94</v>
      </c>
      <c r="J32" s="19" t="s">
        <v>21</v>
      </c>
      <c r="K32" s="17" t="s">
        <v>362</v>
      </c>
      <c r="L32" s="16" t="s">
        <v>110</v>
      </c>
    </row>
    <row r="33" spans="1:12" s="8" customFormat="1" ht="26.1" customHeight="1" x14ac:dyDescent="0.2">
      <c r="A33" s="22">
        <v>2003.22</v>
      </c>
      <c r="B33" s="15" t="s">
        <v>173</v>
      </c>
      <c r="C33" s="21">
        <v>2003</v>
      </c>
      <c r="D33" s="21">
        <v>2009</v>
      </c>
      <c r="E33" s="19" t="s">
        <v>143</v>
      </c>
      <c r="F33" s="17" t="s">
        <v>420</v>
      </c>
      <c r="G33" s="17" t="s">
        <v>20</v>
      </c>
      <c r="H33" s="17" t="s">
        <v>409</v>
      </c>
      <c r="I33" s="17" t="s">
        <v>103</v>
      </c>
      <c r="J33" s="19" t="s">
        <v>21</v>
      </c>
      <c r="K33" s="17" t="s">
        <v>421</v>
      </c>
      <c r="L33" s="16" t="s">
        <v>72</v>
      </c>
    </row>
    <row r="34" spans="1:12" ht="26.1" customHeight="1" x14ac:dyDescent="0.2">
      <c r="A34" s="20" t="s">
        <v>656</v>
      </c>
      <c r="B34" s="15" t="s">
        <v>310</v>
      </c>
      <c r="C34" s="21">
        <v>2003</v>
      </c>
      <c r="D34" s="21">
        <v>2007</v>
      </c>
      <c r="E34" s="19" t="s">
        <v>135</v>
      </c>
      <c r="F34" s="19" t="s">
        <v>89</v>
      </c>
      <c r="G34" s="17" t="s">
        <v>30</v>
      </c>
      <c r="H34" s="17" t="s">
        <v>199</v>
      </c>
      <c r="I34" s="17" t="s">
        <v>441</v>
      </c>
      <c r="J34" s="19" t="s">
        <v>21</v>
      </c>
      <c r="K34" s="17" t="s">
        <v>383</v>
      </c>
      <c r="L34" s="16" t="s">
        <v>28</v>
      </c>
    </row>
    <row r="35" spans="1:12" ht="26.1" customHeight="1" x14ac:dyDescent="0.2">
      <c r="A35" s="22" t="s">
        <v>655</v>
      </c>
      <c r="B35" s="15" t="s">
        <v>654</v>
      </c>
      <c r="C35" s="21">
        <v>2003</v>
      </c>
      <c r="D35" s="21">
        <v>2010</v>
      </c>
      <c r="E35" s="19" t="s">
        <v>8</v>
      </c>
      <c r="F35" s="19" t="s">
        <v>85</v>
      </c>
      <c r="G35" s="17" t="s">
        <v>30</v>
      </c>
      <c r="H35" s="17" t="s">
        <v>111</v>
      </c>
      <c r="I35" s="17" t="s">
        <v>442</v>
      </c>
      <c r="J35" s="19" t="s">
        <v>380</v>
      </c>
      <c r="K35" s="17" t="s">
        <v>149</v>
      </c>
      <c r="L35" s="16" t="s">
        <v>108</v>
      </c>
    </row>
    <row r="36" spans="1:12" ht="26.1" customHeight="1" x14ac:dyDescent="0.2">
      <c r="A36" s="20" t="s">
        <v>264</v>
      </c>
      <c r="B36" s="15" t="s">
        <v>300</v>
      </c>
      <c r="C36" s="21">
        <v>2004</v>
      </c>
      <c r="D36" s="21">
        <v>2006</v>
      </c>
      <c r="E36" s="19" t="s">
        <v>8</v>
      </c>
      <c r="F36" s="19" t="s">
        <v>85</v>
      </c>
      <c r="G36" s="17" t="s">
        <v>30</v>
      </c>
      <c r="H36" s="17" t="s">
        <v>199</v>
      </c>
      <c r="I36" s="17" t="s">
        <v>442</v>
      </c>
      <c r="J36" s="19" t="s">
        <v>21</v>
      </c>
      <c r="K36" s="17" t="s">
        <v>364</v>
      </c>
      <c r="L36" s="16" t="s">
        <v>108</v>
      </c>
    </row>
    <row r="37" spans="1:12" ht="26.1" customHeight="1" x14ac:dyDescent="0.2">
      <c r="A37" s="20" t="s">
        <v>284</v>
      </c>
      <c r="B37" s="15" t="s">
        <v>311</v>
      </c>
      <c r="C37" s="21">
        <v>2004</v>
      </c>
      <c r="D37" s="21">
        <v>2007</v>
      </c>
      <c r="E37" s="19" t="s">
        <v>6</v>
      </c>
      <c r="F37" s="19" t="s">
        <v>83</v>
      </c>
      <c r="G37" s="17" t="s">
        <v>30</v>
      </c>
      <c r="H37" s="17" t="s">
        <v>199</v>
      </c>
      <c r="I37" s="17" t="s">
        <v>442</v>
      </c>
      <c r="J37" s="19" t="s">
        <v>51</v>
      </c>
      <c r="K37" s="17" t="s">
        <v>384</v>
      </c>
      <c r="L37" s="16" t="s">
        <v>108</v>
      </c>
    </row>
    <row r="38" spans="1:12" ht="26.1" customHeight="1" x14ac:dyDescent="0.2">
      <c r="A38" s="20" t="s">
        <v>248</v>
      </c>
      <c r="B38" s="15" t="s">
        <v>327</v>
      </c>
      <c r="C38" s="21">
        <v>2004</v>
      </c>
      <c r="D38" s="21">
        <v>2008</v>
      </c>
      <c r="E38" s="19" t="s">
        <v>408</v>
      </c>
      <c r="F38" s="19" t="s">
        <v>408</v>
      </c>
      <c r="G38" s="17" t="s">
        <v>20</v>
      </c>
      <c r="H38" s="17" t="s">
        <v>409</v>
      </c>
      <c r="I38" s="17" t="s">
        <v>101</v>
      </c>
      <c r="J38" s="19" t="s">
        <v>21</v>
      </c>
      <c r="K38" s="17" t="s">
        <v>565</v>
      </c>
      <c r="L38" s="16" t="s">
        <v>33</v>
      </c>
    </row>
    <row r="39" spans="1:12" ht="26.1" customHeight="1" x14ac:dyDescent="0.2">
      <c r="A39" s="20" t="s">
        <v>275</v>
      </c>
      <c r="B39" s="15" t="s">
        <v>295</v>
      </c>
      <c r="C39" s="21">
        <v>2004</v>
      </c>
      <c r="D39" s="21">
        <v>2005</v>
      </c>
      <c r="E39" s="19" t="s">
        <v>751</v>
      </c>
      <c r="F39" s="19" t="s">
        <v>358</v>
      </c>
      <c r="G39" s="17" t="s">
        <v>30</v>
      </c>
      <c r="H39" s="17" t="s">
        <v>199</v>
      </c>
      <c r="I39" s="17" t="s">
        <v>441</v>
      </c>
      <c r="J39" s="19" t="s">
        <v>21</v>
      </c>
      <c r="K39" s="17" t="s">
        <v>359</v>
      </c>
      <c r="L39" s="16" t="s">
        <v>28</v>
      </c>
    </row>
    <row r="40" spans="1:12" ht="26.1" customHeight="1" x14ac:dyDescent="0.2">
      <c r="A40" s="20" t="s">
        <v>276</v>
      </c>
      <c r="B40" s="15" t="s">
        <v>296</v>
      </c>
      <c r="C40" s="21">
        <v>2004</v>
      </c>
      <c r="D40" s="21">
        <v>2005</v>
      </c>
      <c r="E40" s="19" t="s">
        <v>751</v>
      </c>
      <c r="F40" s="19" t="s">
        <v>46</v>
      </c>
      <c r="G40" s="17" t="s">
        <v>20</v>
      </c>
      <c r="H40" s="17" t="s">
        <v>181</v>
      </c>
      <c r="I40" s="17" t="s">
        <v>102</v>
      </c>
      <c r="J40" s="19" t="s">
        <v>21</v>
      </c>
      <c r="K40" s="17" t="s">
        <v>360</v>
      </c>
      <c r="L40" s="16" t="s">
        <v>40</v>
      </c>
    </row>
    <row r="41" spans="1:12" ht="26.1" customHeight="1" x14ac:dyDescent="0.2">
      <c r="A41" s="20" t="s">
        <v>260</v>
      </c>
      <c r="B41" s="15" t="s">
        <v>320</v>
      </c>
      <c r="C41" s="21">
        <v>2004</v>
      </c>
      <c r="D41" s="21">
        <v>2007</v>
      </c>
      <c r="E41" s="19" t="s">
        <v>394</v>
      </c>
      <c r="F41" s="19" t="s">
        <v>395</v>
      </c>
      <c r="G41" s="17" t="s">
        <v>20</v>
      </c>
      <c r="H41" s="17" t="s">
        <v>199</v>
      </c>
      <c r="I41" s="17" t="s">
        <v>441</v>
      </c>
      <c r="J41" s="19" t="s">
        <v>21</v>
      </c>
      <c r="K41" s="17" t="s">
        <v>396</v>
      </c>
      <c r="L41" s="16" t="s">
        <v>28</v>
      </c>
    </row>
    <row r="42" spans="1:12" ht="26.1" customHeight="1" x14ac:dyDescent="0.2">
      <c r="A42" s="20" t="s">
        <v>285</v>
      </c>
      <c r="B42" s="15" t="s">
        <v>312</v>
      </c>
      <c r="C42" s="21">
        <v>2004</v>
      </c>
      <c r="D42" s="21">
        <v>2007</v>
      </c>
      <c r="E42" s="19" t="s">
        <v>8</v>
      </c>
      <c r="F42" s="19" t="s">
        <v>85</v>
      </c>
      <c r="G42" s="17" t="s">
        <v>30</v>
      </c>
      <c r="H42" s="17" t="s">
        <v>199</v>
      </c>
      <c r="I42" s="17" t="s">
        <v>441</v>
      </c>
      <c r="J42" s="19" t="s">
        <v>21</v>
      </c>
      <c r="K42" s="17" t="s">
        <v>562</v>
      </c>
      <c r="L42" s="16" t="s">
        <v>28</v>
      </c>
    </row>
    <row r="43" spans="1:12" ht="26.1" customHeight="1" x14ac:dyDescent="0.2">
      <c r="A43" s="20" t="s">
        <v>277</v>
      </c>
      <c r="B43" s="15" t="s">
        <v>297</v>
      </c>
      <c r="C43" s="21">
        <v>2004</v>
      </c>
      <c r="D43" s="21">
        <v>2005</v>
      </c>
      <c r="E43" s="19" t="s">
        <v>76</v>
      </c>
      <c r="F43" s="19" t="s">
        <v>90</v>
      </c>
      <c r="G43" s="17" t="s">
        <v>20</v>
      </c>
      <c r="H43" s="17" t="s">
        <v>181</v>
      </c>
      <c r="I43" s="17" t="s">
        <v>101</v>
      </c>
      <c r="J43" s="19" t="s">
        <v>21</v>
      </c>
      <c r="K43" s="17" t="s">
        <v>361</v>
      </c>
      <c r="L43" s="16" t="s">
        <v>33</v>
      </c>
    </row>
    <row r="44" spans="1:12" ht="26.1" customHeight="1" x14ac:dyDescent="0.2">
      <c r="A44" s="20" t="s">
        <v>265</v>
      </c>
      <c r="B44" s="15" t="s">
        <v>301</v>
      </c>
      <c r="C44" s="21">
        <v>2004</v>
      </c>
      <c r="D44" s="21">
        <v>2006</v>
      </c>
      <c r="E44" s="19" t="s">
        <v>6</v>
      </c>
      <c r="F44" s="19" t="s">
        <v>83</v>
      </c>
      <c r="G44" s="17" t="s">
        <v>30</v>
      </c>
      <c r="H44" s="17" t="s">
        <v>199</v>
      </c>
      <c r="I44" s="17" t="s">
        <v>441</v>
      </c>
      <c r="J44" s="19" t="s">
        <v>51</v>
      </c>
      <c r="K44" s="17" t="s">
        <v>365</v>
      </c>
      <c r="L44" s="16" t="s">
        <v>28</v>
      </c>
    </row>
    <row r="45" spans="1:12" ht="26.1" customHeight="1" x14ac:dyDescent="0.2">
      <c r="A45" s="20" t="s">
        <v>266</v>
      </c>
      <c r="B45" s="15" t="s">
        <v>302</v>
      </c>
      <c r="C45" s="21">
        <v>2004</v>
      </c>
      <c r="D45" s="21">
        <v>2006</v>
      </c>
      <c r="E45" s="19" t="s">
        <v>366</v>
      </c>
      <c r="F45" s="19" t="s">
        <v>367</v>
      </c>
      <c r="G45" s="17" t="s">
        <v>30</v>
      </c>
      <c r="H45" s="17" t="s">
        <v>199</v>
      </c>
      <c r="I45" s="17" t="s">
        <v>442</v>
      </c>
      <c r="J45" s="19" t="s">
        <v>51</v>
      </c>
      <c r="K45" s="17" t="s">
        <v>368</v>
      </c>
      <c r="L45" s="16" t="s">
        <v>108</v>
      </c>
    </row>
    <row r="46" spans="1:12" ht="26.1" customHeight="1" x14ac:dyDescent="0.2">
      <c r="A46" s="20" t="s">
        <v>249</v>
      </c>
      <c r="B46" s="15" t="s">
        <v>328</v>
      </c>
      <c r="C46" s="21">
        <v>2004</v>
      </c>
      <c r="D46" s="21">
        <v>2008</v>
      </c>
      <c r="E46" s="19" t="s">
        <v>410</v>
      </c>
      <c r="F46" s="19" t="s">
        <v>411</v>
      </c>
      <c r="G46" s="17" t="s">
        <v>20</v>
      </c>
      <c r="H46" s="17" t="s">
        <v>412</v>
      </c>
      <c r="I46" s="17" t="s">
        <v>105</v>
      </c>
      <c r="J46" s="19" t="s">
        <v>13</v>
      </c>
      <c r="K46" s="17" t="s">
        <v>566</v>
      </c>
      <c r="L46" s="16" t="s">
        <v>107</v>
      </c>
    </row>
    <row r="47" spans="1:12" ht="26.1" customHeight="1" x14ac:dyDescent="0.2">
      <c r="A47" s="23">
        <v>2004.05</v>
      </c>
      <c r="B47" s="15" t="s">
        <v>160</v>
      </c>
      <c r="C47" s="21">
        <v>2004</v>
      </c>
      <c r="D47" s="21">
        <v>2009</v>
      </c>
      <c r="E47" s="19" t="s">
        <v>161</v>
      </c>
      <c r="F47" s="19" t="s">
        <v>128</v>
      </c>
      <c r="G47" s="17" t="s">
        <v>30</v>
      </c>
      <c r="H47" s="17" t="s">
        <v>199</v>
      </c>
      <c r="I47" s="17" t="s">
        <v>106</v>
      </c>
      <c r="J47" s="19" t="s">
        <v>21</v>
      </c>
      <c r="K47" s="17" t="s">
        <v>416</v>
      </c>
      <c r="L47" s="16" t="s">
        <v>236</v>
      </c>
    </row>
    <row r="48" spans="1:12" ht="26.1" customHeight="1" x14ac:dyDescent="0.2">
      <c r="A48" s="14">
        <v>2004.07</v>
      </c>
      <c r="B48" s="15" t="s">
        <v>162</v>
      </c>
      <c r="C48" s="16">
        <v>2004</v>
      </c>
      <c r="D48" s="16">
        <v>2009</v>
      </c>
      <c r="E48" s="17" t="s">
        <v>163</v>
      </c>
      <c r="F48" s="17" t="s">
        <v>164</v>
      </c>
      <c r="G48" s="17" t="s">
        <v>30</v>
      </c>
      <c r="H48" s="17" t="s">
        <v>409</v>
      </c>
      <c r="I48" s="17" t="s">
        <v>105</v>
      </c>
      <c r="J48" s="17" t="s">
        <v>21</v>
      </c>
      <c r="K48" s="17" t="s">
        <v>417</v>
      </c>
      <c r="L48" s="16" t="s">
        <v>107</v>
      </c>
    </row>
    <row r="49" spans="1:12" ht="26.1" customHeight="1" x14ac:dyDescent="0.2">
      <c r="A49" s="20" t="s">
        <v>267</v>
      </c>
      <c r="B49" s="15" t="s">
        <v>303</v>
      </c>
      <c r="C49" s="21">
        <v>2005</v>
      </c>
      <c r="D49" s="21">
        <v>2006</v>
      </c>
      <c r="E49" s="19" t="s">
        <v>6</v>
      </c>
      <c r="F49" s="19" t="s">
        <v>83</v>
      </c>
      <c r="G49" s="17" t="s">
        <v>30</v>
      </c>
      <c r="H49" s="17" t="s">
        <v>199</v>
      </c>
      <c r="I49" s="17" t="s">
        <v>441</v>
      </c>
      <c r="J49" s="19" t="s">
        <v>51</v>
      </c>
      <c r="K49" s="17" t="s">
        <v>369</v>
      </c>
      <c r="L49" s="16" t="s">
        <v>28</v>
      </c>
    </row>
    <row r="50" spans="1:12" ht="26.1" customHeight="1" x14ac:dyDescent="0.2">
      <c r="A50" s="20" t="s">
        <v>261</v>
      </c>
      <c r="B50" s="15" t="s">
        <v>321</v>
      </c>
      <c r="C50" s="21">
        <v>2005</v>
      </c>
      <c r="D50" s="21">
        <v>2007</v>
      </c>
      <c r="E50" s="19" t="s">
        <v>397</v>
      </c>
      <c r="F50" s="19" t="s">
        <v>398</v>
      </c>
      <c r="G50" s="17" t="s">
        <v>20</v>
      </c>
      <c r="H50" s="17" t="s">
        <v>181</v>
      </c>
      <c r="I50" s="17" t="s">
        <v>101</v>
      </c>
      <c r="J50" s="19" t="s">
        <v>21</v>
      </c>
      <c r="K50" s="17" t="s">
        <v>399</v>
      </c>
      <c r="L50" s="16" t="s">
        <v>33</v>
      </c>
    </row>
    <row r="51" spans="1:12" ht="26.1" customHeight="1" x14ac:dyDescent="0.2">
      <c r="A51" s="20" t="s">
        <v>263</v>
      </c>
      <c r="B51" s="15" t="s">
        <v>299</v>
      </c>
      <c r="C51" s="21">
        <v>2005</v>
      </c>
      <c r="D51" s="21">
        <v>2006</v>
      </c>
      <c r="E51" s="19" t="s">
        <v>5</v>
      </c>
      <c r="F51" s="19" t="s">
        <v>84</v>
      </c>
      <c r="G51" s="17" t="s">
        <v>29</v>
      </c>
      <c r="H51" s="17" t="s">
        <v>18</v>
      </c>
      <c r="I51" s="17" t="s">
        <v>109</v>
      </c>
      <c r="J51" s="19" t="s">
        <v>21</v>
      </c>
      <c r="K51" s="17" t="s">
        <v>363</v>
      </c>
      <c r="L51" s="16" t="s">
        <v>25</v>
      </c>
    </row>
    <row r="52" spans="1:12" ht="26.1" customHeight="1" x14ac:dyDescent="0.2">
      <c r="A52" s="20" t="s">
        <v>283</v>
      </c>
      <c r="B52" s="15" t="s">
        <v>313</v>
      </c>
      <c r="C52" s="21">
        <v>2005</v>
      </c>
      <c r="D52" s="21">
        <v>2007</v>
      </c>
      <c r="E52" s="17" t="s">
        <v>400</v>
      </c>
      <c r="F52" s="17" t="s">
        <v>385</v>
      </c>
      <c r="G52" s="17" t="s">
        <v>30</v>
      </c>
      <c r="H52" s="17" t="s">
        <v>181</v>
      </c>
      <c r="I52" s="17" t="s">
        <v>101</v>
      </c>
      <c r="J52" s="19" t="s">
        <v>21</v>
      </c>
      <c r="K52" s="17" t="s">
        <v>563</v>
      </c>
      <c r="L52" s="16" t="s">
        <v>33</v>
      </c>
    </row>
    <row r="53" spans="1:12" ht="26.1" customHeight="1" x14ac:dyDescent="0.2">
      <c r="A53" s="20" t="s">
        <v>254</v>
      </c>
      <c r="B53" s="15" t="s">
        <v>314</v>
      </c>
      <c r="C53" s="21">
        <v>2005</v>
      </c>
      <c r="D53" s="21">
        <v>2007</v>
      </c>
      <c r="E53" s="19" t="s">
        <v>140</v>
      </c>
      <c r="F53" s="19" t="s">
        <v>386</v>
      </c>
      <c r="G53" s="17" t="s">
        <v>30</v>
      </c>
      <c r="H53" s="17" t="s">
        <v>199</v>
      </c>
      <c r="I53" s="17" t="s">
        <v>442</v>
      </c>
      <c r="J53" s="19" t="s">
        <v>380</v>
      </c>
      <c r="K53" s="17" t="s">
        <v>387</v>
      </c>
      <c r="L53" s="16" t="s">
        <v>108</v>
      </c>
    </row>
    <row r="54" spans="1:12" ht="26.1" customHeight="1" x14ac:dyDescent="0.2">
      <c r="A54" s="14">
        <v>2005.08</v>
      </c>
      <c r="B54" s="15" t="s">
        <v>71</v>
      </c>
      <c r="C54" s="16">
        <v>2005</v>
      </c>
      <c r="D54" s="16">
        <v>2012</v>
      </c>
      <c r="E54" s="17" t="s">
        <v>4</v>
      </c>
      <c r="F54" s="17" t="s">
        <v>82</v>
      </c>
      <c r="G54" s="17" t="s">
        <v>20</v>
      </c>
      <c r="H54" s="17" t="s">
        <v>181</v>
      </c>
      <c r="I54" s="17" t="s">
        <v>101</v>
      </c>
      <c r="J54" s="17" t="s">
        <v>21</v>
      </c>
      <c r="K54" s="17" t="s">
        <v>95</v>
      </c>
      <c r="L54" s="16" t="s">
        <v>33</v>
      </c>
    </row>
    <row r="55" spans="1:12" ht="26.1" customHeight="1" x14ac:dyDescent="0.2">
      <c r="A55" s="20" t="s">
        <v>255</v>
      </c>
      <c r="B55" s="15" t="s">
        <v>315</v>
      </c>
      <c r="C55" s="21">
        <v>2005</v>
      </c>
      <c r="D55" s="21">
        <v>2007</v>
      </c>
      <c r="E55" s="19" t="s">
        <v>8</v>
      </c>
      <c r="F55" s="19" t="s">
        <v>85</v>
      </c>
      <c r="G55" s="17" t="s">
        <v>30</v>
      </c>
      <c r="H55" s="17" t="s">
        <v>181</v>
      </c>
      <c r="I55" s="17" t="s">
        <v>105</v>
      </c>
      <c r="J55" s="19" t="s">
        <v>13</v>
      </c>
      <c r="K55" s="17" t="s">
        <v>388</v>
      </c>
      <c r="L55" s="16" t="s">
        <v>107</v>
      </c>
    </row>
    <row r="56" spans="1:12" ht="26.1" customHeight="1" x14ac:dyDescent="0.2">
      <c r="A56" s="23">
        <v>2005.1</v>
      </c>
      <c r="B56" s="15" t="s">
        <v>165</v>
      </c>
      <c r="C56" s="21">
        <v>2005</v>
      </c>
      <c r="D56" s="21">
        <v>2009</v>
      </c>
      <c r="E56" s="19" t="s">
        <v>6</v>
      </c>
      <c r="F56" s="19" t="s">
        <v>83</v>
      </c>
      <c r="G56" s="17" t="s">
        <v>30</v>
      </c>
      <c r="H56" s="17" t="s">
        <v>199</v>
      </c>
      <c r="I56" s="17" t="s">
        <v>442</v>
      </c>
      <c r="J56" s="19" t="s">
        <v>21</v>
      </c>
      <c r="K56" s="17" t="s">
        <v>572</v>
      </c>
      <c r="L56" s="16" t="s">
        <v>108</v>
      </c>
    </row>
    <row r="57" spans="1:12" ht="26.1" customHeight="1" x14ac:dyDescent="0.2">
      <c r="A57" s="22">
        <v>2005.13</v>
      </c>
      <c r="B57" s="15" t="s">
        <v>174</v>
      </c>
      <c r="C57" s="21">
        <v>2005</v>
      </c>
      <c r="D57" s="21">
        <v>2009</v>
      </c>
      <c r="E57" s="19" t="s">
        <v>175</v>
      </c>
      <c r="F57" s="19" t="s">
        <v>176</v>
      </c>
      <c r="G57" s="17" t="s">
        <v>20</v>
      </c>
      <c r="H57" s="17" t="s">
        <v>199</v>
      </c>
      <c r="I57" s="17" t="s">
        <v>106</v>
      </c>
      <c r="J57" s="19" t="s">
        <v>380</v>
      </c>
      <c r="K57" s="17" t="s">
        <v>553</v>
      </c>
      <c r="L57" s="16" t="s">
        <v>236</v>
      </c>
    </row>
    <row r="58" spans="1:12" ht="26.1" customHeight="1" x14ac:dyDescent="0.2">
      <c r="A58" s="20" t="s">
        <v>268</v>
      </c>
      <c r="B58" s="15" t="s">
        <v>304</v>
      </c>
      <c r="C58" s="21">
        <v>2005</v>
      </c>
      <c r="D58" s="21">
        <v>2006</v>
      </c>
      <c r="E58" s="19" t="s">
        <v>370</v>
      </c>
      <c r="F58" s="19" t="s">
        <v>371</v>
      </c>
      <c r="G58" s="17" t="s">
        <v>30</v>
      </c>
      <c r="H58" s="17" t="s">
        <v>181</v>
      </c>
      <c r="I58" s="17" t="s">
        <v>105</v>
      </c>
      <c r="J58" s="19" t="s">
        <v>21</v>
      </c>
      <c r="K58" s="17" t="s">
        <v>372</v>
      </c>
      <c r="L58" s="16" t="s">
        <v>107</v>
      </c>
    </row>
    <row r="59" spans="1:12" ht="26.1" customHeight="1" x14ac:dyDescent="0.2">
      <c r="A59" s="20" t="s">
        <v>257</v>
      </c>
      <c r="B59" s="15" t="s">
        <v>316</v>
      </c>
      <c r="C59" s="21">
        <v>2006</v>
      </c>
      <c r="D59" s="21">
        <v>2007</v>
      </c>
      <c r="E59" s="19" t="s">
        <v>389</v>
      </c>
      <c r="F59" s="19" t="s">
        <v>389</v>
      </c>
      <c r="G59" s="17" t="s">
        <v>30</v>
      </c>
      <c r="H59" s="17" t="s">
        <v>199</v>
      </c>
      <c r="I59" s="17" t="s">
        <v>442</v>
      </c>
      <c r="J59" s="19" t="s">
        <v>21</v>
      </c>
      <c r="K59" s="17" t="s">
        <v>390</v>
      </c>
      <c r="L59" s="16" t="s">
        <v>108</v>
      </c>
    </row>
    <row r="60" spans="1:12" ht="26.1" customHeight="1" x14ac:dyDescent="0.2">
      <c r="A60" s="20" t="s">
        <v>256</v>
      </c>
      <c r="B60" s="15" t="s">
        <v>317</v>
      </c>
      <c r="C60" s="21">
        <v>2006</v>
      </c>
      <c r="D60" s="21">
        <v>2007</v>
      </c>
      <c r="E60" s="17" t="s">
        <v>6</v>
      </c>
      <c r="F60" s="19" t="s">
        <v>83</v>
      </c>
      <c r="G60" s="17" t="s">
        <v>30</v>
      </c>
      <c r="H60" s="17" t="s">
        <v>199</v>
      </c>
      <c r="I60" s="17" t="s">
        <v>440</v>
      </c>
      <c r="J60" s="19" t="s">
        <v>21</v>
      </c>
      <c r="K60" s="17" t="s">
        <v>564</v>
      </c>
      <c r="L60" s="16" t="s">
        <v>31</v>
      </c>
    </row>
    <row r="61" spans="1:12" ht="26.1" customHeight="1" x14ac:dyDescent="0.2">
      <c r="A61" s="20" t="s">
        <v>251</v>
      </c>
      <c r="B61" s="15" t="s">
        <v>307</v>
      </c>
      <c r="C61" s="21">
        <v>2006</v>
      </c>
      <c r="D61" s="21">
        <v>2007</v>
      </c>
      <c r="E61" s="19" t="s">
        <v>377</v>
      </c>
      <c r="F61" s="19" t="s">
        <v>378</v>
      </c>
      <c r="G61" s="17" t="s">
        <v>29</v>
      </c>
      <c r="H61" s="17" t="s">
        <v>18</v>
      </c>
      <c r="I61" s="17" t="s">
        <v>94</v>
      </c>
      <c r="J61" s="19" t="s">
        <v>21</v>
      </c>
      <c r="K61" s="17" t="s">
        <v>379</v>
      </c>
      <c r="L61" s="16" t="s">
        <v>110</v>
      </c>
    </row>
    <row r="62" spans="1:12" ht="26.1" customHeight="1" x14ac:dyDescent="0.2">
      <c r="A62" s="20" t="s">
        <v>245</v>
      </c>
      <c r="B62" s="15" t="s">
        <v>324</v>
      </c>
      <c r="C62" s="21">
        <v>2006</v>
      </c>
      <c r="D62" s="21">
        <v>2008</v>
      </c>
      <c r="E62" s="19" t="s">
        <v>8</v>
      </c>
      <c r="F62" s="19" t="s">
        <v>85</v>
      </c>
      <c r="G62" s="17" t="s">
        <v>30</v>
      </c>
      <c r="H62" s="17" t="s">
        <v>199</v>
      </c>
      <c r="I62" s="17" t="s">
        <v>440</v>
      </c>
      <c r="J62" s="19" t="s">
        <v>380</v>
      </c>
      <c r="K62" s="17" t="s">
        <v>567</v>
      </c>
      <c r="L62" s="16" t="s">
        <v>31</v>
      </c>
    </row>
    <row r="63" spans="1:12" ht="26.1" customHeight="1" x14ac:dyDescent="0.2">
      <c r="A63" s="20" t="s">
        <v>250</v>
      </c>
      <c r="B63" s="15" t="s">
        <v>329</v>
      </c>
      <c r="C63" s="21">
        <v>2006</v>
      </c>
      <c r="D63" s="21">
        <v>2008</v>
      </c>
      <c r="E63" s="19" t="s">
        <v>751</v>
      </c>
      <c r="F63" s="19" t="s">
        <v>46</v>
      </c>
      <c r="G63" s="17" t="s">
        <v>20</v>
      </c>
      <c r="H63" s="17" t="s">
        <v>199</v>
      </c>
      <c r="I63" s="17" t="s">
        <v>106</v>
      </c>
      <c r="J63" s="19" t="s">
        <v>21</v>
      </c>
      <c r="K63" s="17" t="s">
        <v>568</v>
      </c>
      <c r="L63" s="16" t="s">
        <v>236</v>
      </c>
    </row>
    <row r="64" spans="1:12" ht="26.1" customHeight="1" x14ac:dyDescent="0.2">
      <c r="A64" s="20" t="s">
        <v>246</v>
      </c>
      <c r="B64" s="15" t="s">
        <v>325</v>
      </c>
      <c r="C64" s="21">
        <v>2006</v>
      </c>
      <c r="D64" s="21">
        <v>2008</v>
      </c>
      <c r="E64" s="19" t="s">
        <v>405</v>
      </c>
      <c r="F64" s="19" t="s">
        <v>406</v>
      </c>
      <c r="G64" s="17" t="s">
        <v>30</v>
      </c>
      <c r="H64" s="17" t="s">
        <v>199</v>
      </c>
      <c r="I64" s="17" t="s">
        <v>440</v>
      </c>
      <c r="J64" s="19" t="s">
        <v>21</v>
      </c>
      <c r="K64" s="17" t="s">
        <v>569</v>
      </c>
      <c r="L64" s="16" t="s">
        <v>31</v>
      </c>
    </row>
    <row r="65" spans="1:12" ht="26.1" customHeight="1" x14ac:dyDescent="0.2">
      <c r="A65" s="20" t="s">
        <v>247</v>
      </c>
      <c r="B65" s="15" t="s">
        <v>326</v>
      </c>
      <c r="C65" s="21">
        <v>2006</v>
      </c>
      <c r="D65" s="21">
        <v>2008</v>
      </c>
      <c r="E65" s="19" t="s">
        <v>8</v>
      </c>
      <c r="F65" s="19" t="s">
        <v>85</v>
      </c>
      <c r="G65" s="17" t="s">
        <v>30</v>
      </c>
      <c r="H65" s="17" t="s">
        <v>199</v>
      </c>
      <c r="I65" s="17" t="s">
        <v>441</v>
      </c>
      <c r="J65" s="19" t="s">
        <v>21</v>
      </c>
      <c r="K65" s="17" t="s">
        <v>407</v>
      </c>
      <c r="L65" s="16" t="s">
        <v>28</v>
      </c>
    </row>
    <row r="66" spans="1:12" ht="26.1" customHeight="1" x14ac:dyDescent="0.2">
      <c r="A66" s="22">
        <v>2006.12</v>
      </c>
      <c r="B66" s="15" t="s">
        <v>177</v>
      </c>
      <c r="C66" s="21">
        <v>2006</v>
      </c>
      <c r="D66" s="21">
        <v>2009</v>
      </c>
      <c r="E66" s="19" t="s">
        <v>135</v>
      </c>
      <c r="F66" s="17" t="s">
        <v>89</v>
      </c>
      <c r="G66" s="17" t="s">
        <v>20</v>
      </c>
      <c r="H66" s="17" t="s">
        <v>199</v>
      </c>
      <c r="I66" s="17" t="s">
        <v>106</v>
      </c>
      <c r="J66" s="19" t="s">
        <v>21</v>
      </c>
      <c r="K66" s="17" t="s">
        <v>422</v>
      </c>
      <c r="L66" s="16" t="s">
        <v>236</v>
      </c>
    </row>
    <row r="67" spans="1:12" ht="26.1" customHeight="1" x14ac:dyDescent="0.2">
      <c r="A67" s="22">
        <v>2006.14</v>
      </c>
      <c r="B67" s="15" t="s">
        <v>166</v>
      </c>
      <c r="C67" s="21">
        <v>2006</v>
      </c>
      <c r="D67" s="21">
        <v>2009</v>
      </c>
      <c r="E67" s="19" t="s">
        <v>751</v>
      </c>
      <c r="F67" s="19" t="s">
        <v>46</v>
      </c>
      <c r="G67" s="17" t="s">
        <v>30</v>
      </c>
      <c r="H67" s="17" t="s">
        <v>409</v>
      </c>
      <c r="I67" s="17" t="s">
        <v>105</v>
      </c>
      <c r="J67" s="19" t="s">
        <v>21</v>
      </c>
      <c r="K67" s="17" t="s">
        <v>550</v>
      </c>
      <c r="L67" s="16" t="s">
        <v>107</v>
      </c>
    </row>
    <row r="68" spans="1:12" ht="26.1" customHeight="1" x14ac:dyDescent="0.2">
      <c r="A68" s="22">
        <v>2007.01</v>
      </c>
      <c r="B68" s="15" t="s">
        <v>150</v>
      </c>
      <c r="C68" s="21">
        <v>2007</v>
      </c>
      <c r="D68" s="21">
        <v>2010</v>
      </c>
      <c r="E68" s="19" t="s">
        <v>8</v>
      </c>
      <c r="F68" s="19" t="s">
        <v>85</v>
      </c>
      <c r="G68" s="17" t="s">
        <v>30</v>
      </c>
      <c r="H68" s="17" t="s">
        <v>111</v>
      </c>
      <c r="I68" s="17" t="s">
        <v>440</v>
      </c>
      <c r="J68" s="19" t="s">
        <v>21</v>
      </c>
      <c r="K68" s="17" t="s">
        <v>151</v>
      </c>
      <c r="L68" s="16" t="s">
        <v>31</v>
      </c>
    </row>
    <row r="69" spans="1:12" ht="26.1" customHeight="1" x14ac:dyDescent="0.2">
      <c r="A69" s="14">
        <v>2007.02</v>
      </c>
      <c r="B69" s="15" t="s">
        <v>167</v>
      </c>
      <c r="C69" s="16">
        <v>2007</v>
      </c>
      <c r="D69" s="16">
        <v>2009</v>
      </c>
      <c r="E69" s="17" t="s">
        <v>168</v>
      </c>
      <c r="F69" s="17" t="s">
        <v>169</v>
      </c>
      <c r="G69" s="17" t="s">
        <v>30</v>
      </c>
      <c r="H69" s="17" t="s">
        <v>199</v>
      </c>
      <c r="I69" s="17" t="s">
        <v>441</v>
      </c>
      <c r="J69" s="17" t="s">
        <v>21</v>
      </c>
      <c r="K69" s="17" t="s">
        <v>551</v>
      </c>
      <c r="L69" s="16" t="s">
        <v>28</v>
      </c>
    </row>
    <row r="70" spans="1:12" ht="26.1" customHeight="1" x14ac:dyDescent="0.2">
      <c r="A70" s="22">
        <v>2007.04</v>
      </c>
      <c r="B70" s="15" t="s">
        <v>170</v>
      </c>
      <c r="C70" s="21">
        <v>2007</v>
      </c>
      <c r="D70" s="21">
        <v>2009</v>
      </c>
      <c r="E70" s="19" t="s">
        <v>6</v>
      </c>
      <c r="F70" s="19" t="s">
        <v>83</v>
      </c>
      <c r="G70" s="17" t="s">
        <v>30</v>
      </c>
      <c r="H70" s="17" t="s">
        <v>199</v>
      </c>
      <c r="I70" s="17" t="s">
        <v>229</v>
      </c>
      <c r="J70" s="19" t="s">
        <v>21</v>
      </c>
      <c r="K70" s="17" t="s">
        <v>552</v>
      </c>
      <c r="L70" s="16" t="s">
        <v>446</v>
      </c>
    </row>
    <row r="71" spans="1:12" ht="26.1" customHeight="1" x14ac:dyDescent="0.2">
      <c r="A71" s="22">
        <v>2007.05</v>
      </c>
      <c r="B71" s="15" t="s">
        <v>43</v>
      </c>
      <c r="C71" s="21">
        <v>2007</v>
      </c>
      <c r="D71" s="21">
        <v>2011</v>
      </c>
      <c r="E71" s="19" t="s">
        <v>6</v>
      </c>
      <c r="F71" s="19" t="s">
        <v>83</v>
      </c>
      <c r="G71" s="17" t="s">
        <v>30</v>
      </c>
      <c r="H71" s="17" t="s">
        <v>181</v>
      </c>
      <c r="I71" s="17" t="s">
        <v>105</v>
      </c>
      <c r="J71" s="19" t="s">
        <v>21</v>
      </c>
      <c r="K71" s="17" t="s">
        <v>44</v>
      </c>
      <c r="L71" s="16" t="s">
        <v>107</v>
      </c>
    </row>
    <row r="72" spans="1:12" ht="26.1" customHeight="1" x14ac:dyDescent="0.2">
      <c r="A72" s="22">
        <v>2007.06</v>
      </c>
      <c r="B72" s="15" t="s">
        <v>155</v>
      </c>
      <c r="C72" s="21">
        <v>2007</v>
      </c>
      <c r="D72" s="21">
        <v>2009</v>
      </c>
      <c r="E72" s="19" t="s">
        <v>156</v>
      </c>
      <c r="F72" s="19" t="s">
        <v>157</v>
      </c>
      <c r="G72" s="17" t="s">
        <v>29</v>
      </c>
      <c r="H72" s="17" t="s">
        <v>198</v>
      </c>
      <c r="I72" s="17" t="s">
        <v>447</v>
      </c>
      <c r="J72" s="19" t="s">
        <v>380</v>
      </c>
      <c r="K72" s="17" t="s">
        <v>415</v>
      </c>
      <c r="L72" s="16" t="s">
        <v>112</v>
      </c>
    </row>
    <row r="73" spans="1:12" ht="26.1" customHeight="1" x14ac:dyDescent="0.2">
      <c r="A73" s="20" t="s">
        <v>244</v>
      </c>
      <c r="B73" s="15" t="s">
        <v>323</v>
      </c>
      <c r="C73" s="21">
        <v>2007</v>
      </c>
      <c r="D73" s="21">
        <v>2008</v>
      </c>
      <c r="E73" s="19" t="s">
        <v>377</v>
      </c>
      <c r="F73" s="19" t="s">
        <v>378</v>
      </c>
      <c r="G73" s="17" t="s">
        <v>29</v>
      </c>
      <c r="H73" s="17" t="s">
        <v>198</v>
      </c>
      <c r="I73" s="17" t="s">
        <v>17</v>
      </c>
      <c r="J73" s="19" t="s">
        <v>21</v>
      </c>
      <c r="K73" s="17" t="s">
        <v>404</v>
      </c>
      <c r="L73" s="16" t="s">
        <v>35</v>
      </c>
    </row>
    <row r="74" spans="1:12" ht="26.1" customHeight="1" x14ac:dyDescent="0.2">
      <c r="A74" s="14">
        <v>2007.09</v>
      </c>
      <c r="B74" s="15" t="s">
        <v>68</v>
      </c>
      <c r="C74" s="16">
        <v>2007</v>
      </c>
      <c r="D74" s="16">
        <v>2012</v>
      </c>
      <c r="E74" s="17" t="s">
        <v>5</v>
      </c>
      <c r="F74" s="17" t="s">
        <v>84</v>
      </c>
      <c r="G74" s="17" t="s">
        <v>29</v>
      </c>
      <c r="H74" s="17" t="s">
        <v>18</v>
      </c>
      <c r="I74" s="17" t="s">
        <v>109</v>
      </c>
      <c r="J74" s="17" t="s">
        <v>13</v>
      </c>
      <c r="K74" s="17" t="s">
        <v>114</v>
      </c>
      <c r="L74" s="16" t="s">
        <v>25</v>
      </c>
    </row>
    <row r="75" spans="1:12" ht="26.1" customHeight="1" x14ac:dyDescent="0.2">
      <c r="A75" s="22">
        <v>2007.12</v>
      </c>
      <c r="B75" s="15" t="s">
        <v>330</v>
      </c>
      <c r="C75" s="21">
        <v>2007</v>
      </c>
      <c r="D75" s="21">
        <v>2009</v>
      </c>
      <c r="E75" s="19" t="s">
        <v>135</v>
      </c>
      <c r="F75" s="17" t="s">
        <v>89</v>
      </c>
      <c r="G75" s="17" t="s">
        <v>30</v>
      </c>
      <c r="H75" s="17" t="s">
        <v>199</v>
      </c>
      <c r="I75" s="17" t="s">
        <v>229</v>
      </c>
      <c r="J75" s="17" t="s">
        <v>21</v>
      </c>
      <c r="K75" s="17" t="s">
        <v>418</v>
      </c>
      <c r="L75" s="16" t="s">
        <v>446</v>
      </c>
    </row>
    <row r="76" spans="1:12" ht="26.1" customHeight="1" x14ac:dyDescent="0.2">
      <c r="A76" s="22">
        <v>2007.13</v>
      </c>
      <c r="B76" s="15" t="s">
        <v>45</v>
      </c>
      <c r="C76" s="21">
        <v>2007</v>
      </c>
      <c r="D76" s="21">
        <v>2011</v>
      </c>
      <c r="E76" s="19" t="s">
        <v>751</v>
      </c>
      <c r="F76" s="19" t="s">
        <v>46</v>
      </c>
      <c r="G76" s="17" t="s">
        <v>30</v>
      </c>
      <c r="H76" s="17" t="s">
        <v>181</v>
      </c>
      <c r="I76" s="17" t="s">
        <v>101</v>
      </c>
      <c r="J76" s="19" t="s">
        <v>380</v>
      </c>
      <c r="K76" s="17" t="s">
        <v>113</v>
      </c>
      <c r="L76" s="16" t="s">
        <v>33</v>
      </c>
    </row>
    <row r="77" spans="1:12" ht="26.1" customHeight="1" x14ac:dyDescent="0.2">
      <c r="A77" s="22">
        <v>2007.15</v>
      </c>
      <c r="B77" s="15" t="s">
        <v>171</v>
      </c>
      <c r="C77" s="21">
        <v>2007</v>
      </c>
      <c r="D77" s="21">
        <v>2009</v>
      </c>
      <c r="E77" s="19" t="s">
        <v>8</v>
      </c>
      <c r="F77" s="17" t="s">
        <v>172</v>
      </c>
      <c r="G77" s="17" t="s">
        <v>30</v>
      </c>
      <c r="H77" s="17" t="s">
        <v>409</v>
      </c>
      <c r="I77" s="17" t="s">
        <v>105</v>
      </c>
      <c r="J77" s="19" t="s">
        <v>13</v>
      </c>
      <c r="K77" s="17" t="s">
        <v>419</v>
      </c>
      <c r="L77" s="16" t="s">
        <v>107</v>
      </c>
    </row>
    <row r="78" spans="1:12" ht="26.1" customHeight="1" x14ac:dyDescent="0.2">
      <c r="A78" s="22">
        <v>2008.01</v>
      </c>
      <c r="B78" s="15" t="s">
        <v>424</v>
      </c>
      <c r="C78" s="21">
        <v>2008</v>
      </c>
      <c r="D78" s="21">
        <v>2010</v>
      </c>
      <c r="E78" s="19" t="s">
        <v>6</v>
      </c>
      <c r="F78" s="19" t="s">
        <v>83</v>
      </c>
      <c r="G78" s="17" t="s">
        <v>30</v>
      </c>
      <c r="H78" s="17" t="s">
        <v>409</v>
      </c>
      <c r="I78" s="17" t="s">
        <v>214</v>
      </c>
      <c r="J78" s="19" t="s">
        <v>21</v>
      </c>
      <c r="K78" s="17" t="s">
        <v>425</v>
      </c>
      <c r="L78" s="16" t="s">
        <v>215</v>
      </c>
    </row>
    <row r="79" spans="1:12" ht="26.1" customHeight="1" x14ac:dyDescent="0.2">
      <c r="A79" s="22">
        <v>2008.04</v>
      </c>
      <c r="B79" s="15" t="s">
        <v>134</v>
      </c>
      <c r="C79" s="21">
        <v>2008</v>
      </c>
      <c r="D79" s="21">
        <v>2010</v>
      </c>
      <c r="E79" s="19" t="s">
        <v>135</v>
      </c>
      <c r="F79" s="19" t="s">
        <v>136</v>
      </c>
      <c r="G79" s="17" t="s">
        <v>30</v>
      </c>
      <c r="H79" s="17" t="s">
        <v>409</v>
      </c>
      <c r="I79" s="17" t="s">
        <v>101</v>
      </c>
      <c r="J79" s="19" t="s">
        <v>51</v>
      </c>
      <c r="K79" s="17" t="s">
        <v>426</v>
      </c>
      <c r="L79" s="16" t="s">
        <v>33</v>
      </c>
    </row>
    <row r="80" spans="1:12" ht="26.1" customHeight="1" x14ac:dyDescent="0.2">
      <c r="A80" s="14">
        <v>2008.05</v>
      </c>
      <c r="B80" s="15" t="s">
        <v>36</v>
      </c>
      <c r="C80" s="16">
        <v>2008</v>
      </c>
      <c r="D80" s="16">
        <v>2012</v>
      </c>
      <c r="E80" s="17" t="s">
        <v>6</v>
      </c>
      <c r="F80" s="17" t="s">
        <v>83</v>
      </c>
      <c r="G80" s="17" t="s">
        <v>30</v>
      </c>
      <c r="H80" s="17" t="s">
        <v>181</v>
      </c>
      <c r="I80" s="17" t="s">
        <v>101</v>
      </c>
      <c r="J80" s="17" t="s">
        <v>21</v>
      </c>
      <c r="K80" s="17" t="s">
        <v>23</v>
      </c>
      <c r="L80" s="16" t="s">
        <v>33</v>
      </c>
    </row>
    <row r="81" spans="1:12" ht="26.1" customHeight="1" x14ac:dyDescent="0.2">
      <c r="A81" s="22">
        <v>2008.07</v>
      </c>
      <c r="B81" s="15" t="s">
        <v>145</v>
      </c>
      <c r="C81" s="21">
        <v>2008</v>
      </c>
      <c r="D81" s="21">
        <v>2010</v>
      </c>
      <c r="E81" s="19" t="s">
        <v>76</v>
      </c>
      <c r="F81" s="19" t="s">
        <v>90</v>
      </c>
      <c r="G81" s="17" t="s">
        <v>20</v>
      </c>
      <c r="H81" s="17" t="s">
        <v>199</v>
      </c>
      <c r="I81" s="17" t="s">
        <v>106</v>
      </c>
      <c r="J81" s="19" t="s">
        <v>21</v>
      </c>
      <c r="K81" s="17" t="s">
        <v>434</v>
      </c>
      <c r="L81" s="16" t="s">
        <v>236</v>
      </c>
    </row>
    <row r="82" spans="1:12" ht="26.1" customHeight="1" x14ac:dyDescent="0.2">
      <c r="A82" s="22">
        <v>2008.08</v>
      </c>
      <c r="B82" s="15" t="s">
        <v>178</v>
      </c>
      <c r="C82" s="21">
        <v>2008</v>
      </c>
      <c r="D82" s="21">
        <v>2009</v>
      </c>
      <c r="E82" s="19" t="s">
        <v>179</v>
      </c>
      <c r="F82" s="17" t="s">
        <v>180</v>
      </c>
      <c r="G82" s="17" t="s">
        <v>20</v>
      </c>
      <c r="H82" s="17" t="s">
        <v>409</v>
      </c>
      <c r="I82" s="17" t="s">
        <v>105</v>
      </c>
      <c r="J82" s="19" t="s">
        <v>380</v>
      </c>
      <c r="K82" s="17" t="s">
        <v>423</v>
      </c>
      <c r="L82" s="16" t="s">
        <v>107</v>
      </c>
    </row>
    <row r="83" spans="1:12" ht="26.1" customHeight="1" x14ac:dyDescent="0.2">
      <c r="A83" s="22">
        <v>2008.09</v>
      </c>
      <c r="B83" s="15" t="s">
        <v>137</v>
      </c>
      <c r="C83" s="21">
        <v>2008</v>
      </c>
      <c r="D83" s="21">
        <v>2010</v>
      </c>
      <c r="E83" s="19" t="s">
        <v>8</v>
      </c>
      <c r="F83" s="19" t="s">
        <v>85</v>
      </c>
      <c r="G83" s="17" t="s">
        <v>30</v>
      </c>
      <c r="H83" s="17" t="s">
        <v>199</v>
      </c>
      <c r="I83" s="17" t="s">
        <v>440</v>
      </c>
      <c r="J83" s="19" t="s">
        <v>13</v>
      </c>
      <c r="K83" s="17" t="s">
        <v>427</v>
      </c>
      <c r="L83" s="16" t="s">
        <v>31</v>
      </c>
    </row>
    <row r="84" spans="1:12" ht="26.1" customHeight="1" x14ac:dyDescent="0.2">
      <c r="A84" s="23">
        <v>2008.1</v>
      </c>
      <c r="B84" s="15" t="s">
        <v>138</v>
      </c>
      <c r="C84" s="21">
        <v>2008</v>
      </c>
      <c r="D84" s="21">
        <v>2010</v>
      </c>
      <c r="E84" s="19" t="s">
        <v>8</v>
      </c>
      <c r="F84" s="19" t="s">
        <v>85</v>
      </c>
      <c r="G84" s="17" t="s">
        <v>30</v>
      </c>
      <c r="H84" s="17" t="s">
        <v>199</v>
      </c>
      <c r="I84" s="17" t="s">
        <v>106</v>
      </c>
      <c r="J84" s="19" t="s">
        <v>13</v>
      </c>
      <c r="K84" s="17" t="s">
        <v>433</v>
      </c>
      <c r="L84" s="16" t="s">
        <v>236</v>
      </c>
    </row>
    <row r="85" spans="1:12" ht="26.1" customHeight="1" x14ac:dyDescent="0.2">
      <c r="A85" s="22">
        <v>2008.06</v>
      </c>
      <c r="B85" s="15" t="s">
        <v>37</v>
      </c>
      <c r="C85" s="21">
        <v>2008</v>
      </c>
      <c r="D85" s="21">
        <v>2012</v>
      </c>
      <c r="E85" s="19" t="s">
        <v>6</v>
      </c>
      <c r="F85" s="19" t="s">
        <v>78</v>
      </c>
      <c r="G85" s="17" t="s">
        <v>30</v>
      </c>
      <c r="H85" s="17" t="s">
        <v>111</v>
      </c>
      <c r="I85" s="17" t="s">
        <v>442</v>
      </c>
      <c r="J85" s="19" t="s">
        <v>380</v>
      </c>
      <c r="K85" s="17" t="s">
        <v>119</v>
      </c>
      <c r="L85" s="16" t="s">
        <v>108</v>
      </c>
    </row>
    <row r="86" spans="1:12" ht="26.1" customHeight="1" x14ac:dyDescent="0.2">
      <c r="A86" s="22">
        <v>2009.01</v>
      </c>
      <c r="B86" s="15" t="s">
        <v>48</v>
      </c>
      <c r="C86" s="21">
        <v>2009</v>
      </c>
      <c r="D86" s="21">
        <v>2011</v>
      </c>
      <c r="E86" s="19" t="s">
        <v>8</v>
      </c>
      <c r="F86" s="19" t="s">
        <v>85</v>
      </c>
      <c r="G86" s="17" t="s">
        <v>30</v>
      </c>
      <c r="H86" s="17" t="s">
        <v>111</v>
      </c>
      <c r="I86" s="17" t="s">
        <v>440</v>
      </c>
      <c r="J86" s="19" t="s">
        <v>21</v>
      </c>
      <c r="K86" s="17" t="s">
        <v>49</v>
      </c>
      <c r="L86" s="16" t="s">
        <v>31</v>
      </c>
    </row>
    <row r="87" spans="1:12" ht="26.1" customHeight="1" x14ac:dyDescent="0.2">
      <c r="A87" s="22">
        <v>2009.02</v>
      </c>
      <c r="B87" s="15" t="s">
        <v>139</v>
      </c>
      <c r="C87" s="21">
        <v>2009</v>
      </c>
      <c r="D87" s="21">
        <v>2010</v>
      </c>
      <c r="E87" s="19" t="s">
        <v>140</v>
      </c>
      <c r="F87" s="19" t="s">
        <v>141</v>
      </c>
      <c r="G87" s="17" t="s">
        <v>30</v>
      </c>
      <c r="H87" s="17" t="s">
        <v>199</v>
      </c>
      <c r="I87" s="17" t="s">
        <v>441</v>
      </c>
      <c r="J87" s="19" t="s">
        <v>21</v>
      </c>
      <c r="K87" s="17" t="s">
        <v>428</v>
      </c>
      <c r="L87" s="16" t="s">
        <v>28</v>
      </c>
    </row>
    <row r="88" spans="1:12" ht="26.1" customHeight="1" x14ac:dyDescent="0.2">
      <c r="A88" s="22">
        <v>2009.03</v>
      </c>
      <c r="B88" s="15" t="s">
        <v>50</v>
      </c>
      <c r="C88" s="21">
        <v>2009</v>
      </c>
      <c r="D88" s="21">
        <v>2011</v>
      </c>
      <c r="E88" s="19" t="s">
        <v>6</v>
      </c>
      <c r="F88" s="19" t="s">
        <v>78</v>
      </c>
      <c r="G88" s="17" t="s">
        <v>30</v>
      </c>
      <c r="H88" s="17" t="s">
        <v>111</v>
      </c>
      <c r="I88" s="17" t="s">
        <v>442</v>
      </c>
      <c r="J88" s="19" t="s">
        <v>51</v>
      </c>
      <c r="K88" s="17" t="s">
        <v>52</v>
      </c>
      <c r="L88" s="16" t="s">
        <v>108</v>
      </c>
    </row>
    <row r="89" spans="1:12" ht="26.1" customHeight="1" x14ac:dyDescent="0.2">
      <c r="A89" s="22">
        <v>2009.05</v>
      </c>
      <c r="B89" s="15" t="s">
        <v>59</v>
      </c>
      <c r="C89" s="21">
        <v>2009</v>
      </c>
      <c r="D89" s="21">
        <v>2011</v>
      </c>
      <c r="E89" s="19" t="s">
        <v>751</v>
      </c>
      <c r="F89" s="19" t="s">
        <v>60</v>
      </c>
      <c r="G89" s="17" t="s">
        <v>20</v>
      </c>
      <c r="H89" s="17" t="s">
        <v>181</v>
      </c>
      <c r="I89" s="17" t="s">
        <v>101</v>
      </c>
      <c r="J89" s="19" t="s">
        <v>21</v>
      </c>
      <c r="K89" s="17" t="s">
        <v>96</v>
      </c>
      <c r="L89" s="16" t="s">
        <v>33</v>
      </c>
    </row>
    <row r="90" spans="1:12" ht="26.1" customHeight="1" x14ac:dyDescent="0.2">
      <c r="A90" s="24">
        <v>2009.1</v>
      </c>
      <c r="B90" s="15" t="s">
        <v>132</v>
      </c>
      <c r="C90" s="16">
        <v>2009</v>
      </c>
      <c r="D90" s="16">
        <v>2014</v>
      </c>
      <c r="E90" s="19" t="s">
        <v>751</v>
      </c>
      <c r="F90" s="17" t="s">
        <v>133</v>
      </c>
      <c r="G90" s="17" t="s">
        <v>30</v>
      </c>
      <c r="H90" s="17" t="s">
        <v>181</v>
      </c>
      <c r="I90" s="17" t="s">
        <v>105</v>
      </c>
      <c r="J90" s="17" t="s">
        <v>21</v>
      </c>
      <c r="K90" s="17" t="s">
        <v>554</v>
      </c>
      <c r="L90" s="16" t="s">
        <v>107</v>
      </c>
    </row>
    <row r="91" spans="1:12" ht="26.1" customHeight="1" x14ac:dyDescent="0.2">
      <c r="A91" s="22">
        <v>2009.11</v>
      </c>
      <c r="B91" s="15" t="s">
        <v>2</v>
      </c>
      <c r="C91" s="21">
        <v>2009</v>
      </c>
      <c r="D91" s="21">
        <v>2012</v>
      </c>
      <c r="E91" s="19" t="s">
        <v>751</v>
      </c>
      <c r="F91" s="19" t="s">
        <v>86</v>
      </c>
      <c r="G91" s="17" t="s">
        <v>30</v>
      </c>
      <c r="H91" s="17" t="s">
        <v>181</v>
      </c>
      <c r="I91" s="17" t="s">
        <v>104</v>
      </c>
      <c r="J91" s="19" t="s">
        <v>21</v>
      </c>
      <c r="K91" s="17" t="s">
        <v>97</v>
      </c>
      <c r="L91" s="16" t="s">
        <v>26</v>
      </c>
    </row>
    <row r="92" spans="1:12" ht="26.1" customHeight="1" x14ac:dyDescent="0.2">
      <c r="A92" s="14">
        <v>2009.13</v>
      </c>
      <c r="B92" s="15" t="s">
        <v>146</v>
      </c>
      <c r="C92" s="16">
        <v>2009</v>
      </c>
      <c r="D92" s="16">
        <v>2010</v>
      </c>
      <c r="E92" s="17" t="s">
        <v>147</v>
      </c>
      <c r="F92" s="17" t="s">
        <v>148</v>
      </c>
      <c r="G92" s="17" t="s">
        <v>20</v>
      </c>
      <c r="H92" s="17" t="s">
        <v>199</v>
      </c>
      <c r="I92" s="17" t="s">
        <v>106</v>
      </c>
      <c r="J92" s="17" t="s">
        <v>21</v>
      </c>
      <c r="K92" s="17" t="s">
        <v>435</v>
      </c>
      <c r="L92" s="16" t="s">
        <v>236</v>
      </c>
    </row>
    <row r="93" spans="1:12" ht="26.1" customHeight="1" x14ac:dyDescent="0.2">
      <c r="A93" s="22">
        <v>2009.14</v>
      </c>
      <c r="B93" s="15" t="s">
        <v>54</v>
      </c>
      <c r="C93" s="21">
        <v>2009</v>
      </c>
      <c r="D93" s="21">
        <v>2011</v>
      </c>
      <c r="E93" s="19" t="s">
        <v>8</v>
      </c>
      <c r="F93" s="19" t="s">
        <v>85</v>
      </c>
      <c r="G93" s="17" t="s">
        <v>30</v>
      </c>
      <c r="H93" s="17" t="s">
        <v>181</v>
      </c>
      <c r="I93" s="17" t="s">
        <v>102</v>
      </c>
      <c r="J93" s="19" t="s">
        <v>21</v>
      </c>
      <c r="K93" s="17" t="s">
        <v>55</v>
      </c>
      <c r="L93" s="16" t="s">
        <v>40</v>
      </c>
    </row>
    <row r="94" spans="1:12" ht="26.1" customHeight="1" x14ac:dyDescent="0.2">
      <c r="A94" s="22">
        <v>2009.16</v>
      </c>
      <c r="B94" s="15" t="s">
        <v>56</v>
      </c>
      <c r="C94" s="21">
        <v>2009</v>
      </c>
      <c r="D94" s="21">
        <v>2011</v>
      </c>
      <c r="E94" s="19" t="s">
        <v>6</v>
      </c>
      <c r="F94" s="19" t="s">
        <v>87</v>
      </c>
      <c r="G94" s="17" t="s">
        <v>30</v>
      </c>
      <c r="H94" s="17" t="s">
        <v>181</v>
      </c>
      <c r="I94" s="17" t="s">
        <v>105</v>
      </c>
      <c r="J94" s="19" t="s">
        <v>21</v>
      </c>
      <c r="K94" s="17" t="s">
        <v>57</v>
      </c>
      <c r="L94" s="16" t="s">
        <v>107</v>
      </c>
    </row>
    <row r="95" spans="1:12" ht="26.1" customHeight="1" x14ac:dyDescent="0.2">
      <c r="A95" s="22">
        <v>2009.17</v>
      </c>
      <c r="B95" s="15" t="s">
        <v>121</v>
      </c>
      <c r="C95" s="21">
        <v>2009</v>
      </c>
      <c r="D95" s="21">
        <v>2013</v>
      </c>
      <c r="E95" s="19" t="s">
        <v>6</v>
      </c>
      <c r="F95" s="19" t="s">
        <v>83</v>
      </c>
      <c r="G95" s="17" t="s">
        <v>30</v>
      </c>
      <c r="H95" s="17" t="s">
        <v>181</v>
      </c>
      <c r="I95" s="17" t="s">
        <v>103</v>
      </c>
      <c r="J95" s="19" t="s">
        <v>21</v>
      </c>
      <c r="K95" s="17" t="s">
        <v>38</v>
      </c>
      <c r="L95" s="16" t="s">
        <v>72</v>
      </c>
    </row>
    <row r="96" spans="1:12" ht="26.1" customHeight="1" x14ac:dyDescent="0.2">
      <c r="A96" s="22">
        <v>2009.18</v>
      </c>
      <c r="B96" s="15" t="s">
        <v>142</v>
      </c>
      <c r="C96" s="21">
        <v>2009</v>
      </c>
      <c r="D96" s="21">
        <v>2010</v>
      </c>
      <c r="E96" s="19" t="s">
        <v>143</v>
      </c>
      <c r="F96" s="19" t="s">
        <v>143</v>
      </c>
      <c r="G96" s="17" t="s">
        <v>30</v>
      </c>
      <c r="H96" s="17" t="s">
        <v>409</v>
      </c>
      <c r="I96" s="17" t="s">
        <v>429</v>
      </c>
      <c r="J96" s="19" t="s">
        <v>21</v>
      </c>
      <c r="K96" s="17" t="s">
        <v>430</v>
      </c>
      <c r="L96" s="16" t="s">
        <v>72</v>
      </c>
    </row>
    <row r="97" spans="1:12" ht="26.1" customHeight="1" x14ac:dyDescent="0.2">
      <c r="A97" s="20">
        <v>2009.19</v>
      </c>
      <c r="B97" s="15" t="s">
        <v>451</v>
      </c>
      <c r="C97" s="21">
        <v>2009</v>
      </c>
      <c r="D97" s="21">
        <v>2014</v>
      </c>
      <c r="E97" s="19" t="s">
        <v>452</v>
      </c>
      <c r="F97" s="19" t="s">
        <v>124</v>
      </c>
      <c r="G97" s="17" t="s">
        <v>29</v>
      </c>
      <c r="H97" s="17" t="s">
        <v>198</v>
      </c>
      <c r="I97" s="17" t="s">
        <v>447</v>
      </c>
      <c r="J97" s="19" t="s">
        <v>380</v>
      </c>
      <c r="K97" s="17" t="s">
        <v>660</v>
      </c>
      <c r="L97" s="16" t="s">
        <v>112</v>
      </c>
    </row>
    <row r="98" spans="1:12" ht="26.1" customHeight="1" x14ac:dyDescent="0.2">
      <c r="A98" s="23">
        <v>2009.2</v>
      </c>
      <c r="B98" s="15" t="s">
        <v>61</v>
      </c>
      <c r="C98" s="21">
        <v>2009</v>
      </c>
      <c r="D98" s="21">
        <v>2011</v>
      </c>
      <c r="E98" s="19" t="s">
        <v>75</v>
      </c>
      <c r="F98" s="19" t="s">
        <v>88</v>
      </c>
      <c r="G98" s="17" t="s">
        <v>20</v>
      </c>
      <c r="H98" s="17" t="s">
        <v>181</v>
      </c>
      <c r="I98" s="17" t="s">
        <v>102</v>
      </c>
      <c r="J98" s="19" t="s">
        <v>117</v>
      </c>
      <c r="K98" s="17" t="s">
        <v>62</v>
      </c>
      <c r="L98" s="16" t="s">
        <v>40</v>
      </c>
    </row>
    <row r="99" spans="1:12" ht="26.1" customHeight="1" x14ac:dyDescent="0.2">
      <c r="A99" s="22">
        <v>2009.22</v>
      </c>
      <c r="B99" s="15" t="s">
        <v>63</v>
      </c>
      <c r="C99" s="21">
        <v>2009</v>
      </c>
      <c r="D99" s="21">
        <v>2011</v>
      </c>
      <c r="E99" s="19" t="s">
        <v>64</v>
      </c>
      <c r="F99" s="19" t="s">
        <v>65</v>
      </c>
      <c r="G99" s="17" t="s">
        <v>20</v>
      </c>
      <c r="H99" s="17" t="s">
        <v>111</v>
      </c>
      <c r="I99" s="17" t="s">
        <v>106</v>
      </c>
      <c r="J99" s="19" t="s">
        <v>21</v>
      </c>
      <c r="K99" s="17" t="s">
        <v>98</v>
      </c>
      <c r="L99" s="16" t="s">
        <v>236</v>
      </c>
    </row>
    <row r="100" spans="1:12" ht="26.1" customHeight="1" x14ac:dyDescent="0.2">
      <c r="A100" s="23">
        <v>2010.01</v>
      </c>
      <c r="B100" s="15" t="s">
        <v>144</v>
      </c>
      <c r="C100" s="21">
        <v>2010</v>
      </c>
      <c r="D100" s="21">
        <v>2010</v>
      </c>
      <c r="E100" s="17" t="s">
        <v>431</v>
      </c>
      <c r="F100" s="17" t="s">
        <v>431</v>
      </c>
      <c r="G100" s="17" t="s">
        <v>20</v>
      </c>
      <c r="H100" s="17" t="s">
        <v>199</v>
      </c>
      <c r="I100" s="17" t="s">
        <v>106</v>
      </c>
      <c r="J100" s="19" t="s">
        <v>13</v>
      </c>
      <c r="K100" s="17" t="s">
        <v>432</v>
      </c>
      <c r="L100" s="16" t="s">
        <v>236</v>
      </c>
    </row>
    <row r="101" spans="1:12" ht="26.1" customHeight="1" x14ac:dyDescent="0.2">
      <c r="A101" s="14">
        <v>2010.03</v>
      </c>
      <c r="B101" s="15" t="s">
        <v>3</v>
      </c>
      <c r="C101" s="16">
        <v>2010</v>
      </c>
      <c r="D101" s="16">
        <v>2012</v>
      </c>
      <c r="E101" s="17" t="s">
        <v>6</v>
      </c>
      <c r="F101" s="17" t="s">
        <v>83</v>
      </c>
      <c r="G101" s="17" t="s">
        <v>30</v>
      </c>
      <c r="H101" s="17" t="s">
        <v>181</v>
      </c>
      <c r="I101" s="17" t="s">
        <v>105</v>
      </c>
      <c r="J101" s="17" t="s">
        <v>21</v>
      </c>
      <c r="K101" s="17" t="s">
        <v>24</v>
      </c>
      <c r="L101" s="16" t="s">
        <v>107</v>
      </c>
    </row>
    <row r="102" spans="1:12" ht="26.1" customHeight="1" x14ac:dyDescent="0.2">
      <c r="A102" s="14">
        <v>2010.04</v>
      </c>
      <c r="B102" s="15" t="s">
        <v>69</v>
      </c>
      <c r="C102" s="16">
        <v>2010</v>
      </c>
      <c r="D102" s="16">
        <v>2012</v>
      </c>
      <c r="E102" s="17" t="s">
        <v>6</v>
      </c>
      <c r="F102" s="17" t="s">
        <v>93</v>
      </c>
      <c r="G102" s="17" t="s">
        <v>30</v>
      </c>
      <c r="H102" s="17" t="s">
        <v>181</v>
      </c>
      <c r="I102" s="17" t="s">
        <v>104</v>
      </c>
      <c r="J102" s="17" t="s">
        <v>21</v>
      </c>
      <c r="K102" s="17" t="s">
        <v>122</v>
      </c>
      <c r="L102" s="16" t="s">
        <v>26</v>
      </c>
    </row>
    <row r="103" spans="1:12" ht="26.1" customHeight="1" x14ac:dyDescent="0.2">
      <c r="A103" s="22">
        <v>2010.07</v>
      </c>
      <c r="B103" s="15" t="s">
        <v>11</v>
      </c>
      <c r="C103" s="21">
        <v>2010</v>
      </c>
      <c r="D103" s="21">
        <v>2012</v>
      </c>
      <c r="E103" s="19" t="s">
        <v>135</v>
      </c>
      <c r="F103" s="19" t="s">
        <v>89</v>
      </c>
      <c r="G103" s="17" t="s">
        <v>20</v>
      </c>
      <c r="H103" s="17" t="s">
        <v>181</v>
      </c>
      <c r="I103" s="17" t="s">
        <v>101</v>
      </c>
      <c r="J103" s="19" t="s">
        <v>21</v>
      </c>
      <c r="K103" s="17" t="s">
        <v>32</v>
      </c>
      <c r="L103" s="16" t="s">
        <v>33</v>
      </c>
    </row>
    <row r="104" spans="1:12" ht="26.1" customHeight="1" x14ac:dyDescent="0.2">
      <c r="A104" s="14">
        <v>2010.08</v>
      </c>
      <c r="B104" s="15" t="s">
        <v>184</v>
      </c>
      <c r="C104" s="16">
        <v>2010</v>
      </c>
      <c r="D104" s="16">
        <v>2014</v>
      </c>
      <c r="E104" s="17" t="s">
        <v>5</v>
      </c>
      <c r="F104" s="17" t="s">
        <v>91</v>
      </c>
      <c r="G104" s="17" t="s">
        <v>29</v>
      </c>
      <c r="H104" s="17" t="s">
        <v>198</v>
      </c>
      <c r="I104" s="17" t="s">
        <v>17</v>
      </c>
      <c r="J104" s="17" t="s">
        <v>21</v>
      </c>
      <c r="K104" s="17" t="s">
        <v>573</v>
      </c>
      <c r="L104" s="16" t="s">
        <v>35</v>
      </c>
    </row>
    <row r="105" spans="1:12" ht="26.1" customHeight="1" x14ac:dyDescent="0.2">
      <c r="A105" s="14">
        <v>2010.09</v>
      </c>
      <c r="B105" s="15" t="s">
        <v>7</v>
      </c>
      <c r="C105" s="16">
        <v>2010</v>
      </c>
      <c r="D105" s="16">
        <v>2012</v>
      </c>
      <c r="E105" s="17" t="s">
        <v>8</v>
      </c>
      <c r="F105" s="17" t="s">
        <v>85</v>
      </c>
      <c r="G105" s="17" t="s">
        <v>30</v>
      </c>
      <c r="H105" s="17" t="s">
        <v>111</v>
      </c>
      <c r="I105" s="17" t="s">
        <v>442</v>
      </c>
      <c r="J105" s="17" t="s">
        <v>13</v>
      </c>
      <c r="K105" s="17" t="s">
        <v>115</v>
      </c>
      <c r="L105" s="16" t="s">
        <v>108</v>
      </c>
    </row>
    <row r="106" spans="1:12" ht="26.1" customHeight="1" x14ac:dyDescent="0.2">
      <c r="A106" s="23">
        <v>2010.1</v>
      </c>
      <c r="B106" s="15" t="s">
        <v>9</v>
      </c>
      <c r="C106" s="21">
        <v>2010</v>
      </c>
      <c r="D106" s="21">
        <v>2012</v>
      </c>
      <c r="E106" s="19" t="s">
        <v>8</v>
      </c>
      <c r="F106" s="19" t="s">
        <v>85</v>
      </c>
      <c r="G106" s="17" t="s">
        <v>30</v>
      </c>
      <c r="H106" s="17" t="s">
        <v>181</v>
      </c>
      <c r="I106" s="17" t="s">
        <v>103</v>
      </c>
      <c r="J106" s="19" t="s">
        <v>13</v>
      </c>
      <c r="K106" s="17" t="s">
        <v>27</v>
      </c>
      <c r="L106" s="16" t="s">
        <v>72</v>
      </c>
    </row>
    <row r="107" spans="1:12" ht="26.1" customHeight="1" x14ac:dyDescent="0.2">
      <c r="A107" s="14">
        <v>2010.12</v>
      </c>
      <c r="B107" s="15" t="s">
        <v>331</v>
      </c>
      <c r="C107" s="16">
        <v>2010</v>
      </c>
      <c r="D107" s="16">
        <v>2013</v>
      </c>
      <c r="E107" s="19" t="s">
        <v>751</v>
      </c>
      <c r="F107" s="17" t="s">
        <v>80</v>
      </c>
      <c r="G107" s="17" t="s">
        <v>29</v>
      </c>
      <c r="H107" s="17" t="s">
        <v>18</v>
      </c>
      <c r="I107" s="17" t="s">
        <v>94</v>
      </c>
      <c r="J107" s="17" t="s">
        <v>21</v>
      </c>
      <c r="K107" s="17" t="s">
        <v>34</v>
      </c>
      <c r="L107" s="16" t="s">
        <v>110</v>
      </c>
    </row>
    <row r="108" spans="1:12" ht="26.1" customHeight="1" x14ac:dyDescent="0.2">
      <c r="A108" s="22">
        <v>2010.13</v>
      </c>
      <c r="B108" s="15" t="s">
        <v>334</v>
      </c>
      <c r="C108" s="21">
        <v>2010</v>
      </c>
      <c r="D108" s="21">
        <v>2013</v>
      </c>
      <c r="E108" s="19" t="s">
        <v>751</v>
      </c>
      <c r="F108" s="19" t="s">
        <v>86</v>
      </c>
      <c r="G108" s="17" t="s">
        <v>20</v>
      </c>
      <c r="H108" s="17" t="s">
        <v>181</v>
      </c>
      <c r="I108" s="17" t="s">
        <v>104</v>
      </c>
      <c r="J108" s="19" t="s">
        <v>21</v>
      </c>
      <c r="K108" s="17" t="s">
        <v>99</v>
      </c>
      <c r="L108" s="16" t="s">
        <v>26</v>
      </c>
    </row>
    <row r="109" spans="1:12" ht="26.1" customHeight="1" x14ac:dyDescent="0.2">
      <c r="A109" s="22">
        <v>2011.02</v>
      </c>
      <c r="B109" s="15" t="s">
        <v>15</v>
      </c>
      <c r="C109" s="21">
        <v>2011</v>
      </c>
      <c r="D109" s="21">
        <v>2013</v>
      </c>
      <c r="E109" s="19" t="s">
        <v>75</v>
      </c>
      <c r="F109" s="19" t="s">
        <v>88</v>
      </c>
      <c r="G109" s="17" t="s">
        <v>20</v>
      </c>
      <c r="H109" s="17" t="s">
        <v>181</v>
      </c>
      <c r="I109" s="17" t="s">
        <v>102</v>
      </c>
      <c r="J109" s="19" t="s">
        <v>21</v>
      </c>
      <c r="K109" s="17" t="s">
        <v>42</v>
      </c>
      <c r="L109" s="16" t="s">
        <v>40</v>
      </c>
    </row>
    <row r="110" spans="1:12" ht="26.1" customHeight="1" x14ac:dyDescent="0.2">
      <c r="A110" s="14">
        <v>2011.05</v>
      </c>
      <c r="B110" s="15" t="s">
        <v>335</v>
      </c>
      <c r="C110" s="16">
        <v>2011</v>
      </c>
      <c r="D110" s="16">
        <v>2013</v>
      </c>
      <c r="E110" s="17" t="s">
        <v>76</v>
      </c>
      <c r="F110" s="17" t="s">
        <v>90</v>
      </c>
      <c r="G110" s="17" t="s">
        <v>20</v>
      </c>
      <c r="H110" s="17" t="s">
        <v>181</v>
      </c>
      <c r="I110" s="17" t="s">
        <v>105</v>
      </c>
      <c r="J110" s="17" t="s">
        <v>51</v>
      </c>
      <c r="K110" s="17" t="s">
        <v>118</v>
      </c>
      <c r="L110" s="16" t="s">
        <v>107</v>
      </c>
    </row>
    <row r="111" spans="1:12" ht="26.1" customHeight="1" x14ac:dyDescent="0.2">
      <c r="A111" s="22">
        <v>2011.07</v>
      </c>
      <c r="B111" s="15" t="s">
        <v>332</v>
      </c>
      <c r="C111" s="21">
        <v>2011</v>
      </c>
      <c r="D111" s="21">
        <v>2013</v>
      </c>
      <c r="E111" s="19" t="s">
        <v>5</v>
      </c>
      <c r="F111" s="19" t="s">
        <v>84</v>
      </c>
      <c r="G111" s="17" t="s">
        <v>29</v>
      </c>
      <c r="H111" s="17" t="s">
        <v>18</v>
      </c>
      <c r="I111" s="17" t="s">
        <v>109</v>
      </c>
      <c r="J111" s="19" t="s">
        <v>21</v>
      </c>
      <c r="K111" s="17" t="s">
        <v>47</v>
      </c>
      <c r="L111" s="16" t="s">
        <v>25</v>
      </c>
    </row>
    <row r="112" spans="1:12" ht="26.1" customHeight="1" x14ac:dyDescent="0.2">
      <c r="A112" s="18" t="s">
        <v>481</v>
      </c>
      <c r="B112" s="15" t="s">
        <v>482</v>
      </c>
      <c r="C112" s="16">
        <v>2012</v>
      </c>
      <c r="D112" s="16">
        <v>2016</v>
      </c>
      <c r="E112" s="19" t="s">
        <v>483</v>
      </c>
      <c r="F112" s="17" t="s">
        <v>484</v>
      </c>
      <c r="G112" s="17" t="s">
        <v>29</v>
      </c>
      <c r="H112" s="17" t="s">
        <v>198</v>
      </c>
      <c r="I112" s="17" t="s">
        <v>447</v>
      </c>
      <c r="J112" s="17" t="s">
        <v>380</v>
      </c>
      <c r="K112" s="17" t="s">
        <v>485</v>
      </c>
      <c r="L112" s="16" t="s">
        <v>112</v>
      </c>
    </row>
    <row r="113" spans="1:12" ht="26.1" customHeight="1" x14ac:dyDescent="0.2">
      <c r="A113" s="14">
        <v>2011.11</v>
      </c>
      <c r="B113" s="15" t="s">
        <v>126</v>
      </c>
      <c r="C113" s="16">
        <v>2011</v>
      </c>
      <c r="D113" s="16">
        <v>2014</v>
      </c>
      <c r="E113" s="17" t="s">
        <v>127</v>
      </c>
      <c r="F113" s="17" t="s">
        <v>128</v>
      </c>
      <c r="G113" s="17" t="s">
        <v>29</v>
      </c>
      <c r="H113" s="17" t="s">
        <v>198</v>
      </c>
      <c r="I113" s="17" t="s">
        <v>447</v>
      </c>
      <c r="J113" s="17" t="s">
        <v>21</v>
      </c>
      <c r="K113" s="17" t="s">
        <v>129</v>
      </c>
      <c r="L113" s="16" t="s">
        <v>112</v>
      </c>
    </row>
    <row r="114" spans="1:12" ht="26.1" customHeight="1" x14ac:dyDescent="0.2">
      <c r="A114" s="22">
        <v>2011.13</v>
      </c>
      <c r="B114" s="15" t="s">
        <v>130</v>
      </c>
      <c r="C114" s="21">
        <v>2011</v>
      </c>
      <c r="D114" s="21">
        <v>2014</v>
      </c>
      <c r="E114" s="19" t="s">
        <v>131</v>
      </c>
      <c r="F114" s="17" t="s">
        <v>185</v>
      </c>
      <c r="G114" s="17" t="s">
        <v>30</v>
      </c>
      <c r="H114" s="17" t="s">
        <v>111</v>
      </c>
      <c r="I114" s="17" t="s">
        <v>106</v>
      </c>
      <c r="J114" s="19" t="s">
        <v>21</v>
      </c>
      <c r="K114" s="17" t="s">
        <v>574</v>
      </c>
      <c r="L114" s="16" t="s">
        <v>236</v>
      </c>
    </row>
    <row r="115" spans="1:12" ht="26.1" customHeight="1" x14ac:dyDescent="0.2">
      <c r="A115" s="22">
        <v>2011.14</v>
      </c>
      <c r="B115" s="15" t="s">
        <v>333</v>
      </c>
      <c r="C115" s="21">
        <v>2011</v>
      </c>
      <c r="D115" s="21">
        <v>2013</v>
      </c>
      <c r="E115" s="19" t="s">
        <v>8</v>
      </c>
      <c r="F115" s="17" t="s">
        <v>85</v>
      </c>
      <c r="G115" s="17" t="s">
        <v>30</v>
      </c>
      <c r="H115" s="17" t="s">
        <v>111</v>
      </c>
      <c r="I115" s="17" t="s">
        <v>440</v>
      </c>
      <c r="J115" s="17" t="s">
        <v>117</v>
      </c>
      <c r="K115" s="17" t="s">
        <v>39</v>
      </c>
      <c r="L115" s="16" t="s">
        <v>31</v>
      </c>
    </row>
    <row r="116" spans="1:12" ht="26.1" customHeight="1" x14ac:dyDescent="0.2">
      <c r="A116" s="22">
        <v>2011.15</v>
      </c>
      <c r="B116" s="15" t="s">
        <v>12</v>
      </c>
      <c r="C116" s="21">
        <v>2011</v>
      </c>
      <c r="D116" s="21">
        <v>2013</v>
      </c>
      <c r="E116" s="19" t="s">
        <v>5</v>
      </c>
      <c r="F116" s="17" t="s">
        <v>91</v>
      </c>
      <c r="G116" s="17" t="s">
        <v>29</v>
      </c>
      <c r="H116" s="17" t="s">
        <v>198</v>
      </c>
      <c r="I116" s="17" t="s">
        <v>17</v>
      </c>
      <c r="J116" s="19" t="s">
        <v>21</v>
      </c>
      <c r="K116" s="17" t="s">
        <v>77</v>
      </c>
      <c r="L116" s="16" t="s">
        <v>35</v>
      </c>
    </row>
    <row r="117" spans="1:12" ht="26.1" customHeight="1" x14ac:dyDescent="0.2">
      <c r="A117" s="22">
        <v>2011.16</v>
      </c>
      <c r="B117" s="15" t="s">
        <v>200</v>
      </c>
      <c r="C117" s="21">
        <v>2011</v>
      </c>
      <c r="D117" s="21">
        <v>2013</v>
      </c>
      <c r="E117" s="19" t="s">
        <v>8</v>
      </c>
      <c r="F117" s="19" t="s">
        <v>85</v>
      </c>
      <c r="G117" s="17" t="s">
        <v>30</v>
      </c>
      <c r="H117" s="17" t="s">
        <v>111</v>
      </c>
      <c r="I117" s="17" t="s">
        <v>442</v>
      </c>
      <c r="J117" s="19" t="s">
        <v>13</v>
      </c>
      <c r="K117" s="17" t="s">
        <v>100</v>
      </c>
      <c r="L117" s="16" t="s">
        <v>108</v>
      </c>
    </row>
    <row r="118" spans="1:12" ht="26.1" customHeight="1" x14ac:dyDescent="0.2">
      <c r="A118" s="22">
        <v>2011.17</v>
      </c>
      <c r="B118" s="15" t="s">
        <v>14</v>
      </c>
      <c r="C118" s="21">
        <v>2011</v>
      </c>
      <c r="D118" s="21">
        <v>2013</v>
      </c>
      <c r="E118" s="19" t="s">
        <v>6</v>
      </c>
      <c r="F118" s="19" t="s">
        <v>87</v>
      </c>
      <c r="G118" s="17" t="s">
        <v>30</v>
      </c>
      <c r="H118" s="17" t="s">
        <v>181</v>
      </c>
      <c r="I118" s="17" t="s">
        <v>105</v>
      </c>
      <c r="J118" s="19" t="s">
        <v>13</v>
      </c>
      <c r="K118" s="17" t="s">
        <v>41</v>
      </c>
      <c r="L118" s="16" t="s">
        <v>107</v>
      </c>
    </row>
    <row r="119" spans="1:12" ht="26.1" customHeight="1" x14ac:dyDescent="0.2">
      <c r="A119" s="22">
        <v>2011.18</v>
      </c>
      <c r="B119" s="15" t="s">
        <v>70</v>
      </c>
      <c r="C119" s="21">
        <v>2011</v>
      </c>
      <c r="D119" s="21">
        <v>2013</v>
      </c>
      <c r="E119" s="19" t="s">
        <v>6</v>
      </c>
      <c r="F119" s="17" t="s">
        <v>79</v>
      </c>
      <c r="G119" s="17" t="s">
        <v>30</v>
      </c>
      <c r="H119" s="17" t="s">
        <v>111</v>
      </c>
      <c r="I119" s="17" t="s">
        <v>440</v>
      </c>
      <c r="J119" s="19" t="s">
        <v>21</v>
      </c>
      <c r="K119" s="17" t="s">
        <v>53</v>
      </c>
      <c r="L119" s="16" t="s">
        <v>31</v>
      </c>
    </row>
    <row r="120" spans="1:12" ht="26.1" customHeight="1" x14ac:dyDescent="0.2">
      <c r="A120" s="22">
        <v>2011.21</v>
      </c>
      <c r="B120" s="15" t="s">
        <v>10</v>
      </c>
      <c r="C120" s="21">
        <v>2011</v>
      </c>
      <c r="D120" s="21">
        <v>2012</v>
      </c>
      <c r="E120" s="19" t="s">
        <v>135</v>
      </c>
      <c r="F120" s="17" t="s">
        <v>92</v>
      </c>
      <c r="G120" s="17" t="s">
        <v>20</v>
      </c>
      <c r="H120" s="17" t="s">
        <v>111</v>
      </c>
      <c r="I120" s="17" t="s">
        <v>106</v>
      </c>
      <c r="J120" s="19" t="s">
        <v>21</v>
      </c>
      <c r="K120" s="17" t="s">
        <v>123</v>
      </c>
      <c r="L120" s="16" t="s">
        <v>236</v>
      </c>
    </row>
    <row r="121" spans="1:12" ht="26.1" customHeight="1" x14ac:dyDescent="0.2">
      <c r="A121" s="23">
        <v>2012.01</v>
      </c>
      <c r="B121" s="15" t="s">
        <v>186</v>
      </c>
      <c r="C121" s="21">
        <v>2012</v>
      </c>
      <c r="D121" s="21">
        <v>2014</v>
      </c>
      <c r="E121" s="19" t="s">
        <v>749</v>
      </c>
      <c r="F121" s="19" t="s">
        <v>46</v>
      </c>
      <c r="G121" s="17" t="s">
        <v>30</v>
      </c>
      <c r="H121" s="17" t="s">
        <v>181</v>
      </c>
      <c r="I121" s="17" t="s">
        <v>105</v>
      </c>
      <c r="J121" s="19" t="s">
        <v>13</v>
      </c>
      <c r="K121" s="17" t="s">
        <v>241</v>
      </c>
      <c r="L121" s="16" t="s">
        <v>107</v>
      </c>
    </row>
    <row r="122" spans="1:12" ht="26.1" customHeight="1" x14ac:dyDescent="0.2">
      <c r="A122" s="14">
        <v>2012.02</v>
      </c>
      <c r="B122" s="15" t="s">
        <v>182</v>
      </c>
      <c r="C122" s="16">
        <v>2012</v>
      </c>
      <c r="D122" s="16">
        <v>2014</v>
      </c>
      <c r="E122" s="19" t="s">
        <v>5</v>
      </c>
      <c r="F122" s="17" t="s">
        <v>84</v>
      </c>
      <c r="G122" s="17" t="s">
        <v>213</v>
      </c>
      <c r="H122" s="17" t="s">
        <v>18</v>
      </c>
      <c r="I122" s="17" t="s">
        <v>109</v>
      </c>
      <c r="J122" s="17" t="s">
        <v>21</v>
      </c>
      <c r="K122" s="17" t="s">
        <v>220</v>
      </c>
      <c r="L122" s="16" t="s">
        <v>25</v>
      </c>
    </row>
    <row r="123" spans="1:12" ht="26.1" customHeight="1" x14ac:dyDescent="0.2">
      <c r="A123" s="22">
        <v>2012.04</v>
      </c>
      <c r="B123" s="15" t="s">
        <v>450</v>
      </c>
      <c r="C123" s="21">
        <v>2012</v>
      </c>
      <c r="D123" s="21">
        <v>2014</v>
      </c>
      <c r="E123" s="19" t="s">
        <v>6</v>
      </c>
      <c r="F123" s="19" t="s">
        <v>87</v>
      </c>
      <c r="G123" s="17" t="s">
        <v>30</v>
      </c>
      <c r="H123" s="17" t="s">
        <v>199</v>
      </c>
      <c r="I123" s="17" t="s">
        <v>442</v>
      </c>
      <c r="J123" s="17" t="s">
        <v>21</v>
      </c>
      <c r="K123" s="17" t="s">
        <v>337</v>
      </c>
      <c r="L123" s="16" t="s">
        <v>108</v>
      </c>
    </row>
    <row r="124" spans="1:12" ht="26.1" customHeight="1" x14ac:dyDescent="0.2">
      <c r="A124" s="22">
        <v>2012.08</v>
      </c>
      <c r="B124" s="15" t="s">
        <v>187</v>
      </c>
      <c r="C124" s="21">
        <v>2012</v>
      </c>
      <c r="D124" s="21">
        <v>2014</v>
      </c>
      <c r="E124" s="19" t="s">
        <v>188</v>
      </c>
      <c r="F124" s="19" t="s">
        <v>189</v>
      </c>
      <c r="G124" s="17" t="s">
        <v>30</v>
      </c>
      <c r="H124" s="17" t="s">
        <v>181</v>
      </c>
      <c r="I124" s="17" t="s">
        <v>103</v>
      </c>
      <c r="J124" s="19" t="s">
        <v>13</v>
      </c>
      <c r="K124" s="17" t="s">
        <v>219</v>
      </c>
      <c r="L124" s="16" t="s">
        <v>72</v>
      </c>
    </row>
    <row r="125" spans="1:12" ht="26.1" customHeight="1" x14ac:dyDescent="0.2">
      <c r="A125" s="23">
        <v>2012.1</v>
      </c>
      <c r="B125" s="15" t="s">
        <v>16</v>
      </c>
      <c r="C125" s="21">
        <v>2012</v>
      </c>
      <c r="D125" s="21">
        <v>2013</v>
      </c>
      <c r="E125" s="19" t="s">
        <v>8</v>
      </c>
      <c r="F125" s="19" t="s">
        <v>85</v>
      </c>
      <c r="G125" s="17" t="s">
        <v>20</v>
      </c>
      <c r="H125" s="17" t="s">
        <v>111</v>
      </c>
      <c r="I125" s="17" t="s">
        <v>442</v>
      </c>
      <c r="J125" s="19" t="s">
        <v>13</v>
      </c>
      <c r="K125" s="17" t="s">
        <v>116</v>
      </c>
      <c r="L125" s="16" t="s">
        <v>108</v>
      </c>
    </row>
    <row r="126" spans="1:12" ht="26.1" customHeight="1" x14ac:dyDescent="0.2">
      <c r="A126" s="22">
        <v>2012.11</v>
      </c>
      <c r="B126" s="15" t="s">
        <v>336</v>
      </c>
      <c r="C126" s="21">
        <v>2012</v>
      </c>
      <c r="D126" s="21">
        <v>2014</v>
      </c>
      <c r="E126" s="19" t="s">
        <v>8</v>
      </c>
      <c r="F126" s="19" t="s">
        <v>85</v>
      </c>
      <c r="G126" s="17" t="s">
        <v>30</v>
      </c>
      <c r="H126" s="17" t="s">
        <v>199</v>
      </c>
      <c r="I126" s="17" t="s">
        <v>442</v>
      </c>
      <c r="J126" s="19" t="s">
        <v>21</v>
      </c>
      <c r="K126" s="17" t="s">
        <v>242</v>
      </c>
      <c r="L126" s="16" t="s">
        <v>108</v>
      </c>
    </row>
    <row r="127" spans="1:12" ht="26.1" customHeight="1" x14ac:dyDescent="0.2">
      <c r="A127" s="20" t="s">
        <v>461</v>
      </c>
      <c r="B127" s="15" t="s">
        <v>208</v>
      </c>
      <c r="C127" s="21">
        <v>2012</v>
      </c>
      <c r="D127" s="21">
        <v>2016</v>
      </c>
      <c r="E127" s="19" t="s">
        <v>462</v>
      </c>
      <c r="F127" s="19" t="s">
        <v>176</v>
      </c>
      <c r="G127" s="17" t="s">
        <v>20</v>
      </c>
      <c r="H127" s="17" t="s">
        <v>181</v>
      </c>
      <c r="I127" s="17" t="s">
        <v>103</v>
      </c>
      <c r="J127" s="19"/>
      <c r="K127" s="17" t="s">
        <v>477</v>
      </c>
      <c r="L127" s="16"/>
    </row>
    <row r="128" spans="1:12" ht="26.1" customHeight="1" x14ac:dyDescent="0.2">
      <c r="A128" s="22">
        <v>2012.13</v>
      </c>
      <c r="B128" s="15" t="s">
        <v>190</v>
      </c>
      <c r="C128" s="21">
        <v>2012</v>
      </c>
      <c r="D128" s="21">
        <v>2014</v>
      </c>
      <c r="E128" s="19" t="s">
        <v>8</v>
      </c>
      <c r="F128" s="19" t="s">
        <v>85</v>
      </c>
      <c r="G128" s="17" t="s">
        <v>30</v>
      </c>
      <c r="H128" s="17" t="s">
        <v>199</v>
      </c>
      <c r="I128" s="17" t="s">
        <v>442</v>
      </c>
      <c r="J128" s="19" t="s">
        <v>21</v>
      </c>
      <c r="K128" s="17" t="s">
        <v>445</v>
      </c>
      <c r="L128" s="16" t="s">
        <v>108</v>
      </c>
    </row>
    <row r="129" spans="1:12" ht="26.1" customHeight="1" x14ac:dyDescent="0.2">
      <c r="A129" s="22">
        <v>2012.15</v>
      </c>
      <c r="B129" s="15" t="s">
        <v>191</v>
      </c>
      <c r="C129" s="21">
        <v>2012</v>
      </c>
      <c r="D129" s="21">
        <v>2014</v>
      </c>
      <c r="E129" s="19" t="s">
        <v>192</v>
      </c>
      <c r="F129" s="19" t="s">
        <v>193</v>
      </c>
      <c r="G129" s="17" t="s">
        <v>213</v>
      </c>
      <c r="H129" s="17" t="s">
        <v>18</v>
      </c>
      <c r="I129" s="17" t="s">
        <v>94</v>
      </c>
      <c r="J129" s="19" t="s">
        <v>21</v>
      </c>
      <c r="K129" s="17" t="s">
        <v>239</v>
      </c>
      <c r="L129" s="16" t="s">
        <v>110</v>
      </c>
    </row>
    <row r="130" spans="1:12" ht="26.1" customHeight="1" x14ac:dyDescent="0.2">
      <c r="A130" s="22">
        <v>2012.24</v>
      </c>
      <c r="B130" s="15" t="s">
        <v>338</v>
      </c>
      <c r="C130" s="21">
        <v>2012</v>
      </c>
      <c r="D130" s="21">
        <v>2014</v>
      </c>
      <c r="E130" s="19" t="s">
        <v>749</v>
      </c>
      <c r="F130" s="19" t="s">
        <v>216</v>
      </c>
      <c r="G130" s="17" t="s">
        <v>213</v>
      </c>
      <c r="H130" s="17" t="s">
        <v>198</v>
      </c>
      <c r="I130" s="17" t="s">
        <v>17</v>
      </c>
      <c r="J130" s="19" t="s">
        <v>21</v>
      </c>
      <c r="K130" s="17" t="s">
        <v>217</v>
      </c>
      <c r="L130" s="16" t="s">
        <v>35</v>
      </c>
    </row>
    <row r="131" spans="1:12" ht="26.1" customHeight="1" x14ac:dyDescent="0.2">
      <c r="A131" s="22">
        <v>2012.25</v>
      </c>
      <c r="B131" s="15" t="s">
        <v>194</v>
      </c>
      <c r="C131" s="21">
        <v>2012</v>
      </c>
      <c r="D131" s="21">
        <v>2014</v>
      </c>
      <c r="E131" s="19" t="s">
        <v>5</v>
      </c>
      <c r="F131" s="19" t="s">
        <v>195</v>
      </c>
      <c r="G131" s="17" t="s">
        <v>30</v>
      </c>
      <c r="H131" s="17" t="s">
        <v>199</v>
      </c>
      <c r="I131" s="17" t="s">
        <v>442</v>
      </c>
      <c r="J131" s="19" t="s">
        <v>51</v>
      </c>
      <c r="K131" s="17" t="s">
        <v>240</v>
      </c>
      <c r="L131" s="16" t="s">
        <v>108</v>
      </c>
    </row>
    <row r="132" spans="1:12" ht="26.1" customHeight="1" x14ac:dyDescent="0.2">
      <c r="A132" s="20">
        <v>2012.26</v>
      </c>
      <c r="B132" s="15" t="s">
        <v>453</v>
      </c>
      <c r="C132" s="21">
        <v>2012</v>
      </c>
      <c r="D132" s="21">
        <v>2015</v>
      </c>
      <c r="E132" s="19" t="s">
        <v>135</v>
      </c>
      <c r="F132" s="19" t="s">
        <v>136</v>
      </c>
      <c r="G132" s="17" t="s">
        <v>20</v>
      </c>
      <c r="H132" s="17" t="s">
        <v>181</v>
      </c>
      <c r="I132" s="17" t="s">
        <v>440</v>
      </c>
      <c r="J132" s="19"/>
      <c r="K132" s="17" t="s">
        <v>472</v>
      </c>
      <c r="L132" s="16" t="s">
        <v>31</v>
      </c>
    </row>
    <row r="133" spans="1:12" ht="26.1" customHeight="1" x14ac:dyDescent="0.2">
      <c r="A133" s="20" t="s">
        <v>454</v>
      </c>
      <c r="B133" s="15" t="s">
        <v>455</v>
      </c>
      <c r="C133" s="21">
        <v>2013</v>
      </c>
      <c r="D133" s="21">
        <v>2015</v>
      </c>
      <c r="E133" s="19" t="s">
        <v>8</v>
      </c>
      <c r="F133" s="19" t="s">
        <v>343</v>
      </c>
      <c r="G133" s="17" t="s">
        <v>29</v>
      </c>
      <c r="H133" s="17" t="s">
        <v>198</v>
      </c>
      <c r="I133" s="17" t="s">
        <v>447</v>
      </c>
      <c r="J133" s="19" t="s">
        <v>13</v>
      </c>
      <c r="K133" s="17" t="s">
        <v>659</v>
      </c>
      <c r="L133" s="16" t="s">
        <v>112</v>
      </c>
    </row>
    <row r="134" spans="1:12" ht="26.1" customHeight="1" x14ac:dyDescent="0.2">
      <c r="A134" s="14">
        <v>2013.03</v>
      </c>
      <c r="B134" s="15" t="s">
        <v>209</v>
      </c>
      <c r="C134" s="16">
        <v>2013</v>
      </c>
      <c r="D134" s="16">
        <v>2015</v>
      </c>
      <c r="E134" s="17" t="s">
        <v>8</v>
      </c>
      <c r="F134" s="17" t="s">
        <v>210</v>
      </c>
      <c r="G134" s="17" t="s">
        <v>29</v>
      </c>
      <c r="H134" s="17" t="s">
        <v>198</v>
      </c>
      <c r="I134" s="17" t="s">
        <v>17</v>
      </c>
      <c r="J134" s="17" t="s">
        <v>21</v>
      </c>
      <c r="K134" s="17" t="s">
        <v>576</v>
      </c>
      <c r="L134" s="16" t="s">
        <v>35</v>
      </c>
    </row>
    <row r="135" spans="1:12" ht="26.1" customHeight="1" x14ac:dyDescent="0.2">
      <c r="A135" s="22">
        <v>2013.04</v>
      </c>
      <c r="B135" s="15" t="s">
        <v>207</v>
      </c>
      <c r="C135" s="21">
        <v>2013</v>
      </c>
      <c r="D135" s="16">
        <v>2015</v>
      </c>
      <c r="E135" s="19" t="s">
        <v>6</v>
      </c>
      <c r="F135" s="19" t="s">
        <v>211</v>
      </c>
      <c r="G135" s="17" t="s">
        <v>30</v>
      </c>
      <c r="H135" s="17" t="s">
        <v>199</v>
      </c>
      <c r="I135" s="17" t="s">
        <v>441</v>
      </c>
      <c r="J135" s="19" t="s">
        <v>21</v>
      </c>
      <c r="K135" s="17" t="s">
        <v>212</v>
      </c>
      <c r="L135" s="16" t="s">
        <v>28</v>
      </c>
    </row>
    <row r="136" spans="1:12" ht="26.1" customHeight="1" x14ac:dyDescent="0.2">
      <c r="A136" s="20" t="s">
        <v>478</v>
      </c>
      <c r="B136" s="15" t="s">
        <v>479</v>
      </c>
      <c r="C136" s="21">
        <v>2013</v>
      </c>
      <c r="D136" s="21">
        <v>2016</v>
      </c>
      <c r="E136" s="19" t="s">
        <v>8</v>
      </c>
      <c r="F136" s="19" t="s">
        <v>172</v>
      </c>
      <c r="G136" s="17" t="s">
        <v>20</v>
      </c>
      <c r="H136" s="17" t="s">
        <v>409</v>
      </c>
      <c r="I136" s="17" t="s">
        <v>105</v>
      </c>
      <c r="J136" s="19"/>
      <c r="K136" s="17" t="s">
        <v>480</v>
      </c>
      <c r="L136" s="16" t="s">
        <v>107</v>
      </c>
    </row>
    <row r="137" spans="1:12" ht="26.1" customHeight="1" x14ac:dyDescent="0.2">
      <c r="A137" s="22">
        <v>2013.07</v>
      </c>
      <c r="B137" s="15" t="s">
        <v>197</v>
      </c>
      <c r="C137" s="21">
        <v>2013</v>
      </c>
      <c r="D137" s="21">
        <v>2014</v>
      </c>
      <c r="E137" s="19" t="s">
        <v>5</v>
      </c>
      <c r="F137" s="17" t="s">
        <v>196</v>
      </c>
      <c r="G137" s="17" t="s">
        <v>29</v>
      </c>
      <c r="H137" s="17" t="s">
        <v>198</v>
      </c>
      <c r="I137" s="17" t="s">
        <v>17</v>
      </c>
      <c r="J137" s="17" t="s">
        <v>21</v>
      </c>
      <c r="K137" s="17" t="s">
        <v>575</v>
      </c>
      <c r="L137" s="16" t="s">
        <v>35</v>
      </c>
    </row>
    <row r="138" spans="1:12" ht="26.1" customHeight="1" x14ac:dyDescent="0.2">
      <c r="A138" s="18" t="s">
        <v>486</v>
      </c>
      <c r="B138" s="15" t="s">
        <v>487</v>
      </c>
      <c r="C138" s="16">
        <v>2013</v>
      </c>
      <c r="D138" s="16">
        <v>2017</v>
      </c>
      <c r="E138" s="19" t="s">
        <v>5</v>
      </c>
      <c r="F138" s="17" t="s">
        <v>498</v>
      </c>
      <c r="G138" s="17" t="s">
        <v>29</v>
      </c>
      <c r="H138" s="17" t="s">
        <v>198</v>
      </c>
      <c r="I138" s="17" t="s">
        <v>447</v>
      </c>
      <c r="J138" s="17" t="s">
        <v>380</v>
      </c>
      <c r="K138" s="17" t="s">
        <v>488</v>
      </c>
      <c r="L138" s="16" t="s">
        <v>112</v>
      </c>
    </row>
    <row r="139" spans="1:12" ht="26.1" customHeight="1" x14ac:dyDescent="0.2">
      <c r="A139" s="22">
        <v>2013.11</v>
      </c>
      <c r="B139" s="15" t="s">
        <v>471</v>
      </c>
      <c r="C139" s="21">
        <v>2013</v>
      </c>
      <c r="D139" s="16">
        <v>2015</v>
      </c>
      <c r="E139" s="19" t="s">
        <v>8</v>
      </c>
      <c r="F139" s="19" t="s">
        <v>85</v>
      </c>
      <c r="G139" s="17" t="s">
        <v>20</v>
      </c>
      <c r="H139" s="17" t="s">
        <v>199</v>
      </c>
      <c r="I139" s="17" t="s">
        <v>440</v>
      </c>
      <c r="J139" s="19" t="s">
        <v>13</v>
      </c>
      <c r="K139" s="17" t="s">
        <v>443</v>
      </c>
      <c r="L139" s="16" t="s">
        <v>31</v>
      </c>
    </row>
    <row r="140" spans="1:12" ht="26.1" customHeight="1" x14ac:dyDescent="0.2">
      <c r="A140" s="22">
        <v>2013.12</v>
      </c>
      <c r="B140" s="15" t="s">
        <v>183</v>
      </c>
      <c r="C140" s="21">
        <v>2013</v>
      </c>
      <c r="D140" s="16">
        <v>2015</v>
      </c>
      <c r="E140" s="19" t="s">
        <v>8</v>
      </c>
      <c r="F140" s="19" t="s">
        <v>85</v>
      </c>
      <c r="G140" s="17" t="s">
        <v>20</v>
      </c>
      <c r="H140" s="17" t="s">
        <v>199</v>
      </c>
      <c r="I140" s="17" t="s">
        <v>440</v>
      </c>
      <c r="J140" s="19" t="s">
        <v>21</v>
      </c>
      <c r="K140" s="17" t="s">
        <v>444</v>
      </c>
      <c r="L140" s="16" t="s">
        <v>31</v>
      </c>
    </row>
    <row r="141" spans="1:12" ht="26.1" customHeight="1" x14ac:dyDescent="0.2">
      <c r="A141" s="18" t="s">
        <v>505</v>
      </c>
      <c r="B141" s="15" t="s">
        <v>504</v>
      </c>
      <c r="C141" s="16">
        <v>2013</v>
      </c>
      <c r="D141" s="16">
        <v>2017</v>
      </c>
      <c r="E141" s="19" t="s">
        <v>5</v>
      </c>
      <c r="F141" s="17" t="s">
        <v>506</v>
      </c>
      <c r="G141" s="17" t="s">
        <v>29</v>
      </c>
      <c r="H141" s="17" t="s">
        <v>198</v>
      </c>
      <c r="I141" s="17" t="s">
        <v>17</v>
      </c>
      <c r="J141" s="17" t="s">
        <v>380</v>
      </c>
      <c r="K141" s="17" t="s">
        <v>507</v>
      </c>
      <c r="L141" s="16" t="s">
        <v>35</v>
      </c>
    </row>
    <row r="142" spans="1:12" ht="26.1" customHeight="1" x14ac:dyDescent="0.2">
      <c r="A142" s="20" t="s">
        <v>463</v>
      </c>
      <c r="B142" s="15" t="s">
        <v>464</v>
      </c>
      <c r="C142" s="21">
        <v>2013</v>
      </c>
      <c r="D142" s="21">
        <v>2016</v>
      </c>
      <c r="E142" s="19" t="s">
        <v>8</v>
      </c>
      <c r="F142" s="19" t="s">
        <v>172</v>
      </c>
      <c r="G142" s="17" t="s">
        <v>20</v>
      </c>
      <c r="H142" s="17" t="s">
        <v>181</v>
      </c>
      <c r="I142" s="17" t="s">
        <v>105</v>
      </c>
      <c r="J142" s="19"/>
      <c r="K142" s="17" t="s">
        <v>475</v>
      </c>
      <c r="L142" s="16" t="s">
        <v>107</v>
      </c>
    </row>
    <row r="143" spans="1:12" ht="26.1" customHeight="1" x14ac:dyDescent="0.2">
      <c r="A143" s="18" t="s">
        <v>490</v>
      </c>
      <c r="B143" s="15" t="s">
        <v>489</v>
      </c>
      <c r="C143" s="16">
        <v>2013</v>
      </c>
      <c r="D143" s="16">
        <v>2017</v>
      </c>
      <c r="E143" s="19" t="s">
        <v>6</v>
      </c>
      <c r="F143" s="17" t="s">
        <v>87</v>
      </c>
      <c r="G143" s="17" t="s">
        <v>30</v>
      </c>
      <c r="H143" s="17" t="s">
        <v>409</v>
      </c>
      <c r="I143" s="17" t="s">
        <v>102</v>
      </c>
      <c r="J143" s="17" t="s">
        <v>51</v>
      </c>
      <c r="K143" s="17" t="s">
        <v>491</v>
      </c>
      <c r="L143" s="16" t="s">
        <v>40</v>
      </c>
    </row>
    <row r="144" spans="1:12" ht="26.1" customHeight="1" x14ac:dyDescent="0.2">
      <c r="A144" s="22">
        <v>2013.18</v>
      </c>
      <c r="B144" s="19" t="s">
        <v>206</v>
      </c>
      <c r="C144" s="21">
        <v>2013</v>
      </c>
      <c r="D144" s="16">
        <v>2019</v>
      </c>
      <c r="E144" s="19" t="s">
        <v>666</v>
      </c>
      <c r="F144" s="19" t="s">
        <v>125</v>
      </c>
      <c r="G144" s="17" t="s">
        <v>29</v>
      </c>
      <c r="H144" s="17" t="s">
        <v>198</v>
      </c>
      <c r="I144" s="17" t="s">
        <v>17</v>
      </c>
      <c r="J144" s="17" t="s">
        <v>380</v>
      </c>
      <c r="K144" s="19" t="s">
        <v>658</v>
      </c>
      <c r="L144" s="16" t="s">
        <v>35</v>
      </c>
    </row>
    <row r="145" spans="1:12" ht="26.1" customHeight="1" x14ac:dyDescent="0.2">
      <c r="A145" s="20" t="s">
        <v>465</v>
      </c>
      <c r="B145" s="15" t="s">
        <v>466</v>
      </c>
      <c r="C145" s="21">
        <v>2014</v>
      </c>
      <c r="D145" s="21">
        <v>2016</v>
      </c>
      <c r="E145" s="19" t="s">
        <v>467</v>
      </c>
      <c r="F145" s="19" t="s">
        <v>468</v>
      </c>
      <c r="G145" s="17" t="s">
        <v>20</v>
      </c>
      <c r="H145" s="17" t="s">
        <v>111</v>
      </c>
      <c r="I145" s="17" t="s">
        <v>229</v>
      </c>
      <c r="J145" s="19"/>
      <c r="K145" s="17" t="s">
        <v>476</v>
      </c>
      <c r="L145" s="16" t="s">
        <v>446</v>
      </c>
    </row>
    <row r="146" spans="1:12" ht="26.1" customHeight="1" x14ac:dyDescent="0.2">
      <c r="A146" s="20" t="s">
        <v>456</v>
      </c>
      <c r="B146" s="15" t="s">
        <v>457</v>
      </c>
      <c r="C146" s="21">
        <v>2014</v>
      </c>
      <c r="D146" s="21">
        <v>2015</v>
      </c>
      <c r="E146" s="19" t="s">
        <v>458</v>
      </c>
      <c r="F146" s="19" t="s">
        <v>78</v>
      </c>
      <c r="G146" s="17" t="s">
        <v>30</v>
      </c>
      <c r="H146" s="17" t="s">
        <v>409</v>
      </c>
      <c r="I146" s="17" t="s">
        <v>101</v>
      </c>
      <c r="J146" s="19"/>
      <c r="K146" s="17" t="s">
        <v>473</v>
      </c>
      <c r="L146" s="16" t="s">
        <v>33</v>
      </c>
    </row>
    <row r="147" spans="1:12" ht="26.1" customHeight="1" x14ac:dyDescent="0.2">
      <c r="A147" s="18" t="s">
        <v>508</v>
      </c>
      <c r="B147" s="15" t="s">
        <v>203</v>
      </c>
      <c r="C147" s="16">
        <v>2014</v>
      </c>
      <c r="D147" s="16">
        <v>2017</v>
      </c>
      <c r="E147" s="19" t="s">
        <v>749</v>
      </c>
      <c r="F147" s="17" t="s">
        <v>80</v>
      </c>
      <c r="G147" s="17" t="s">
        <v>29</v>
      </c>
      <c r="H147" s="17" t="s">
        <v>18</v>
      </c>
      <c r="I147" s="17" t="s">
        <v>94</v>
      </c>
      <c r="J147" s="17" t="s">
        <v>380</v>
      </c>
      <c r="K147" s="17" t="s">
        <v>509</v>
      </c>
      <c r="L147" s="16" t="s">
        <v>110</v>
      </c>
    </row>
    <row r="148" spans="1:12" ht="26.1" customHeight="1" x14ac:dyDescent="0.2">
      <c r="A148" s="18" t="s">
        <v>493</v>
      </c>
      <c r="B148" s="15" t="s">
        <v>492</v>
      </c>
      <c r="C148" s="16">
        <v>2014</v>
      </c>
      <c r="D148" s="16">
        <v>2016</v>
      </c>
      <c r="E148" s="19" t="s">
        <v>751</v>
      </c>
      <c r="F148" s="17" t="s">
        <v>497</v>
      </c>
      <c r="G148" s="17" t="s">
        <v>30</v>
      </c>
      <c r="H148" s="17" t="s">
        <v>199</v>
      </c>
      <c r="I148" s="17" t="s">
        <v>441</v>
      </c>
      <c r="J148" s="17" t="s">
        <v>13</v>
      </c>
      <c r="K148" s="17" t="s">
        <v>494</v>
      </c>
      <c r="L148" s="16" t="s">
        <v>28</v>
      </c>
    </row>
    <row r="149" spans="1:12" ht="26.1" customHeight="1" x14ac:dyDescent="0.2">
      <c r="A149" s="20" t="s">
        <v>459</v>
      </c>
      <c r="B149" s="15" t="s">
        <v>460</v>
      </c>
      <c r="C149" s="21">
        <v>2014</v>
      </c>
      <c r="D149" s="21">
        <v>2015</v>
      </c>
      <c r="E149" s="19" t="s">
        <v>751</v>
      </c>
      <c r="F149" s="19" t="s">
        <v>85</v>
      </c>
      <c r="G149" s="17" t="s">
        <v>20</v>
      </c>
      <c r="H149" s="17" t="s">
        <v>181</v>
      </c>
      <c r="I149" s="17" t="s">
        <v>105</v>
      </c>
      <c r="J149" s="19" t="s">
        <v>13</v>
      </c>
      <c r="K149" s="17" t="s">
        <v>474</v>
      </c>
      <c r="L149" s="16" t="s">
        <v>107</v>
      </c>
    </row>
    <row r="150" spans="1:12" ht="26.1" customHeight="1" x14ac:dyDescent="0.2">
      <c r="A150" s="18" t="s">
        <v>510</v>
      </c>
      <c r="B150" s="15" t="s">
        <v>511</v>
      </c>
      <c r="C150" s="16">
        <v>2014</v>
      </c>
      <c r="D150" s="16">
        <v>2017</v>
      </c>
      <c r="E150" s="19" t="s">
        <v>751</v>
      </c>
      <c r="F150" s="17" t="s">
        <v>497</v>
      </c>
      <c r="G150" s="17" t="s">
        <v>20</v>
      </c>
      <c r="H150" s="17" t="s">
        <v>199</v>
      </c>
      <c r="I150" s="17" t="s">
        <v>441</v>
      </c>
      <c r="J150" s="17" t="s">
        <v>51</v>
      </c>
      <c r="K150" s="17" t="s">
        <v>512</v>
      </c>
      <c r="L150" s="16" t="s">
        <v>28</v>
      </c>
    </row>
    <row r="151" spans="1:12" ht="26.1" customHeight="1" x14ac:dyDescent="0.2">
      <c r="A151" s="20">
        <v>2014.09</v>
      </c>
      <c r="B151" s="15" t="s">
        <v>469</v>
      </c>
      <c r="C151" s="21">
        <v>2014</v>
      </c>
      <c r="D151" s="21">
        <v>2016</v>
      </c>
      <c r="E151" s="19" t="s">
        <v>205</v>
      </c>
      <c r="F151" s="19" t="s">
        <v>470</v>
      </c>
      <c r="G151" s="17" t="s">
        <v>20</v>
      </c>
      <c r="H151" s="17" t="s">
        <v>181</v>
      </c>
      <c r="I151" s="17" t="s">
        <v>106</v>
      </c>
      <c r="J151" s="19" t="s">
        <v>21</v>
      </c>
      <c r="K151" s="17" t="s">
        <v>218</v>
      </c>
      <c r="L151" s="16" t="s">
        <v>215</v>
      </c>
    </row>
    <row r="152" spans="1:12" ht="26.1" customHeight="1" x14ac:dyDescent="0.2">
      <c r="A152" s="18" t="s">
        <v>201</v>
      </c>
      <c r="B152" s="15" t="s">
        <v>495</v>
      </c>
      <c r="C152" s="16">
        <v>2014</v>
      </c>
      <c r="D152" s="16">
        <v>2017</v>
      </c>
      <c r="E152" s="19" t="s">
        <v>496</v>
      </c>
      <c r="F152" s="17" t="s">
        <v>204</v>
      </c>
      <c r="G152" s="17" t="s">
        <v>29</v>
      </c>
      <c r="H152" s="17" t="s">
        <v>198</v>
      </c>
      <c r="I152" s="17" t="s">
        <v>447</v>
      </c>
      <c r="J152" s="17" t="s">
        <v>21</v>
      </c>
      <c r="K152" s="17" t="s">
        <v>499</v>
      </c>
      <c r="L152" s="16" t="s">
        <v>112</v>
      </c>
    </row>
    <row r="153" spans="1:12" ht="26.1" customHeight="1" x14ac:dyDescent="0.2">
      <c r="A153" s="18" t="s">
        <v>513</v>
      </c>
      <c r="B153" s="15" t="s">
        <v>514</v>
      </c>
      <c r="C153" s="16">
        <v>2015</v>
      </c>
      <c r="D153" s="16">
        <v>2017</v>
      </c>
      <c r="E153" s="19" t="s">
        <v>5</v>
      </c>
      <c r="F153" s="17" t="s">
        <v>698</v>
      </c>
      <c r="G153" s="17" t="s">
        <v>29</v>
      </c>
      <c r="H153" s="17" t="s">
        <v>198</v>
      </c>
      <c r="I153" s="17" t="s">
        <v>17</v>
      </c>
      <c r="J153" s="17" t="s">
        <v>380</v>
      </c>
      <c r="K153" s="17" t="s">
        <v>515</v>
      </c>
      <c r="L153" s="16" t="s">
        <v>35</v>
      </c>
    </row>
    <row r="154" spans="1:12" ht="26.1" customHeight="1" x14ac:dyDescent="0.2">
      <c r="A154" s="18" t="s">
        <v>500</v>
      </c>
      <c r="B154" s="15" t="s">
        <v>501</v>
      </c>
      <c r="C154" s="16">
        <v>2015</v>
      </c>
      <c r="D154" s="16">
        <v>2017</v>
      </c>
      <c r="E154" s="19" t="s">
        <v>8</v>
      </c>
      <c r="F154" s="17" t="s">
        <v>502</v>
      </c>
      <c r="G154" s="17" t="s">
        <v>30</v>
      </c>
      <c r="H154" s="17" t="s">
        <v>199</v>
      </c>
      <c r="I154" s="17" t="s">
        <v>442</v>
      </c>
      <c r="J154" s="17" t="s">
        <v>13</v>
      </c>
      <c r="K154" s="17" t="s">
        <v>503</v>
      </c>
      <c r="L154" s="16" t="s">
        <v>108</v>
      </c>
    </row>
    <row r="155" spans="1:12" ht="26.1" customHeight="1" x14ac:dyDescent="0.2">
      <c r="A155" s="18" t="s">
        <v>516</v>
      </c>
      <c r="B155" s="15" t="s">
        <v>517</v>
      </c>
      <c r="C155" s="16">
        <v>2015</v>
      </c>
      <c r="D155" s="16">
        <v>2017</v>
      </c>
      <c r="E155" s="19" t="s">
        <v>127</v>
      </c>
      <c r="F155" s="17" t="s">
        <v>128</v>
      </c>
      <c r="G155" s="17" t="s">
        <v>29</v>
      </c>
      <c r="H155" s="17" t="s">
        <v>198</v>
      </c>
      <c r="I155" s="17"/>
      <c r="J155" s="17" t="s">
        <v>21</v>
      </c>
      <c r="K155" s="17" t="s">
        <v>518</v>
      </c>
      <c r="L155" s="16" t="s">
        <v>112</v>
      </c>
    </row>
    <row r="156" spans="1:12" ht="26.1" customHeight="1" x14ac:dyDescent="0.2">
      <c r="A156" s="18" t="s">
        <v>520</v>
      </c>
      <c r="B156" s="15" t="s">
        <v>519</v>
      </c>
      <c r="C156" s="16">
        <v>2015</v>
      </c>
      <c r="D156" s="16">
        <v>2017</v>
      </c>
      <c r="E156" s="19" t="s">
        <v>751</v>
      </c>
      <c r="F156" s="17" t="s">
        <v>497</v>
      </c>
      <c r="G156" s="17" t="s">
        <v>30</v>
      </c>
      <c r="H156" s="17" t="s">
        <v>199</v>
      </c>
      <c r="I156" s="17" t="s">
        <v>229</v>
      </c>
      <c r="J156" s="17" t="s">
        <v>13</v>
      </c>
      <c r="K156" s="17" t="s">
        <v>524</v>
      </c>
      <c r="L156" s="16" t="s">
        <v>446</v>
      </c>
    </row>
    <row r="157" spans="1:12" ht="26.1" customHeight="1" x14ac:dyDescent="0.2">
      <c r="A157" s="18" t="s">
        <v>522</v>
      </c>
      <c r="B157" s="15" t="s">
        <v>521</v>
      </c>
      <c r="C157" s="16">
        <v>2015</v>
      </c>
      <c r="D157" s="16">
        <v>2018</v>
      </c>
      <c r="E157" s="19" t="s">
        <v>751</v>
      </c>
      <c r="F157" s="17" t="s">
        <v>523</v>
      </c>
      <c r="G157" s="17" t="s">
        <v>30</v>
      </c>
      <c r="H157" s="17" t="s">
        <v>409</v>
      </c>
      <c r="I157" s="17" t="s">
        <v>214</v>
      </c>
      <c r="J157" s="17" t="s">
        <v>380</v>
      </c>
      <c r="K157" s="17" t="s">
        <v>525</v>
      </c>
      <c r="L157" s="16" t="s">
        <v>215</v>
      </c>
    </row>
    <row r="158" spans="1:12" ht="26.1" customHeight="1" x14ac:dyDescent="0.2">
      <c r="A158" s="18" t="s">
        <v>579</v>
      </c>
      <c r="B158" s="15" t="s">
        <v>580</v>
      </c>
      <c r="C158" s="16">
        <v>2016</v>
      </c>
      <c r="D158" s="16">
        <v>2021</v>
      </c>
      <c r="E158" s="19" t="s">
        <v>749</v>
      </c>
      <c r="F158" s="17" t="s">
        <v>581</v>
      </c>
      <c r="G158" s="17" t="s">
        <v>213</v>
      </c>
      <c r="H158" s="17" t="s">
        <v>18</v>
      </c>
      <c r="I158" s="17" t="s">
        <v>413</v>
      </c>
      <c r="J158" s="17"/>
      <c r="K158" s="17"/>
      <c r="L158" s="16" t="s">
        <v>414</v>
      </c>
    </row>
    <row r="159" spans="1:12" ht="26.1" customHeight="1" x14ac:dyDescent="0.2">
      <c r="A159" s="18" t="s">
        <v>526</v>
      </c>
      <c r="B159" s="25" t="s">
        <v>527</v>
      </c>
      <c r="C159" s="16">
        <v>2015</v>
      </c>
      <c r="D159" s="16">
        <v>2017</v>
      </c>
      <c r="E159" s="17" t="s">
        <v>749</v>
      </c>
      <c r="F159" s="17" t="s">
        <v>528</v>
      </c>
      <c r="G159" s="17" t="s">
        <v>29</v>
      </c>
      <c r="H159" s="17" t="s">
        <v>198</v>
      </c>
      <c r="I159" s="17" t="s">
        <v>447</v>
      </c>
      <c r="J159" s="17" t="s">
        <v>380</v>
      </c>
      <c r="K159" s="17" t="s">
        <v>529</v>
      </c>
      <c r="L159" s="16" t="s">
        <v>112</v>
      </c>
    </row>
    <row r="160" spans="1:12" ht="26.1" customHeight="1" x14ac:dyDescent="0.2">
      <c r="A160" s="18" t="s">
        <v>531</v>
      </c>
      <c r="B160" s="15" t="s">
        <v>530</v>
      </c>
      <c r="C160" s="16">
        <v>2016</v>
      </c>
      <c r="D160" s="16">
        <v>2018</v>
      </c>
      <c r="E160" s="19" t="s">
        <v>6</v>
      </c>
      <c r="F160" s="17" t="s">
        <v>532</v>
      </c>
      <c r="G160" s="17" t="s">
        <v>30</v>
      </c>
      <c r="H160" s="17" t="s">
        <v>199</v>
      </c>
      <c r="I160" s="17" t="s">
        <v>441</v>
      </c>
      <c r="J160" s="17" t="s">
        <v>51</v>
      </c>
      <c r="K160" s="17" t="s">
        <v>533</v>
      </c>
      <c r="L160" s="16" t="s">
        <v>28</v>
      </c>
    </row>
    <row r="161" spans="1:12" ht="26.1" customHeight="1" x14ac:dyDescent="0.2">
      <c r="A161" s="18" t="s">
        <v>535</v>
      </c>
      <c r="B161" s="15" t="s">
        <v>534</v>
      </c>
      <c r="C161" s="16">
        <v>2016</v>
      </c>
      <c r="D161" s="16">
        <v>2018</v>
      </c>
      <c r="E161" s="19" t="s">
        <v>536</v>
      </c>
      <c r="F161" s="17" t="s">
        <v>537</v>
      </c>
      <c r="G161" s="17" t="s">
        <v>213</v>
      </c>
      <c r="H161" s="17" t="s">
        <v>18</v>
      </c>
      <c r="I161" s="17" t="s">
        <v>94</v>
      </c>
      <c r="J161" s="17" t="s">
        <v>380</v>
      </c>
      <c r="K161" s="17" t="s">
        <v>538</v>
      </c>
      <c r="L161" s="16" t="s">
        <v>110</v>
      </c>
    </row>
    <row r="162" spans="1:12" ht="26.1" customHeight="1" x14ac:dyDescent="0.2">
      <c r="A162" s="18" t="s">
        <v>539</v>
      </c>
      <c r="B162" s="15" t="s">
        <v>540</v>
      </c>
      <c r="C162" s="16">
        <v>2016</v>
      </c>
      <c r="D162" s="16">
        <v>2018</v>
      </c>
      <c r="E162" s="19" t="s">
        <v>541</v>
      </c>
      <c r="F162" s="17" t="s">
        <v>542</v>
      </c>
      <c r="G162" s="17" t="s">
        <v>213</v>
      </c>
      <c r="H162" s="17" t="s">
        <v>198</v>
      </c>
      <c r="I162" s="17" t="s">
        <v>447</v>
      </c>
      <c r="J162" s="17" t="s">
        <v>51</v>
      </c>
      <c r="K162" s="17" t="s">
        <v>543</v>
      </c>
      <c r="L162" s="16" t="s">
        <v>112</v>
      </c>
    </row>
    <row r="163" spans="1:12" ht="26.1" customHeight="1" x14ac:dyDescent="0.2">
      <c r="A163" s="18" t="s">
        <v>582</v>
      </c>
      <c r="B163" s="15" t="s">
        <v>583</v>
      </c>
      <c r="C163" s="16">
        <v>2016</v>
      </c>
      <c r="D163" s="16">
        <v>2021</v>
      </c>
      <c r="E163" s="19" t="s">
        <v>5</v>
      </c>
      <c r="F163" s="17" t="s">
        <v>588</v>
      </c>
      <c r="G163" s="17" t="s">
        <v>213</v>
      </c>
      <c r="H163" s="17" t="s">
        <v>198</v>
      </c>
      <c r="I163" s="17" t="s">
        <v>447</v>
      </c>
      <c r="J163" s="17" t="s">
        <v>584</v>
      </c>
      <c r="K163" s="17" t="s">
        <v>585</v>
      </c>
      <c r="L163" s="16" t="s">
        <v>112</v>
      </c>
    </row>
    <row r="164" spans="1:12" ht="26.1" customHeight="1" x14ac:dyDescent="0.2">
      <c r="A164" s="18" t="s">
        <v>544</v>
      </c>
      <c r="B164" s="25" t="s">
        <v>545</v>
      </c>
      <c r="C164" s="16">
        <v>2016</v>
      </c>
      <c r="D164" s="16">
        <v>2017</v>
      </c>
      <c r="E164" s="17" t="s">
        <v>751</v>
      </c>
      <c r="F164" s="17" t="s">
        <v>86</v>
      </c>
      <c r="G164" s="17" t="s">
        <v>30</v>
      </c>
      <c r="H164" s="17" t="s">
        <v>409</v>
      </c>
      <c r="I164" s="17" t="s">
        <v>214</v>
      </c>
      <c r="J164" s="17" t="s">
        <v>380</v>
      </c>
      <c r="K164" s="17" t="s">
        <v>546</v>
      </c>
      <c r="L164" s="16" t="s">
        <v>215</v>
      </c>
    </row>
    <row r="165" spans="1:12" ht="26.1" customHeight="1" x14ac:dyDescent="0.2">
      <c r="A165" s="18" t="s">
        <v>586</v>
      </c>
      <c r="B165" s="25" t="s">
        <v>587</v>
      </c>
      <c r="C165" s="16">
        <v>2018</v>
      </c>
      <c r="D165" s="16">
        <v>2020</v>
      </c>
      <c r="E165" s="17" t="s">
        <v>749</v>
      </c>
      <c r="F165" s="17" t="s">
        <v>80</v>
      </c>
      <c r="G165" s="17" t="s">
        <v>213</v>
      </c>
      <c r="H165" s="17" t="s">
        <v>18</v>
      </c>
      <c r="I165" s="17" t="s">
        <v>94</v>
      </c>
      <c r="J165" s="17" t="s">
        <v>380</v>
      </c>
      <c r="K165" s="17" t="s">
        <v>589</v>
      </c>
      <c r="L165" s="16" t="s">
        <v>110</v>
      </c>
    </row>
    <row r="166" spans="1:12" ht="26.1" customHeight="1" x14ac:dyDescent="0.2">
      <c r="A166" s="18" t="s">
        <v>676</v>
      </c>
      <c r="B166" s="25" t="s">
        <v>678</v>
      </c>
      <c r="C166" s="16">
        <v>2017</v>
      </c>
      <c r="D166" s="16">
        <v>2019</v>
      </c>
      <c r="E166" s="17" t="s">
        <v>751</v>
      </c>
      <c r="F166" s="17" t="s">
        <v>677</v>
      </c>
      <c r="G166" s="17" t="s">
        <v>20</v>
      </c>
      <c r="H166" s="17" t="s">
        <v>592</v>
      </c>
      <c r="I166" s="17" t="s">
        <v>229</v>
      </c>
      <c r="J166" s="17"/>
      <c r="K166" s="17"/>
      <c r="L166" s="16" t="s">
        <v>446</v>
      </c>
    </row>
    <row r="167" spans="1:12" ht="26.1" customHeight="1" x14ac:dyDescent="0.2">
      <c r="A167" s="23">
        <v>2016.17</v>
      </c>
      <c r="B167" s="15" t="s">
        <v>699</v>
      </c>
      <c r="C167" s="21">
        <v>2017</v>
      </c>
      <c r="D167" s="21">
        <v>2014</v>
      </c>
      <c r="E167" s="19" t="s">
        <v>751</v>
      </c>
      <c r="F167" s="19" t="s">
        <v>700</v>
      </c>
      <c r="G167" s="17" t="s">
        <v>30</v>
      </c>
      <c r="H167" s="17" t="s">
        <v>181</v>
      </c>
      <c r="I167" s="17" t="s">
        <v>214</v>
      </c>
      <c r="J167" s="19" t="s">
        <v>650</v>
      </c>
      <c r="K167" s="17" t="s">
        <v>701</v>
      </c>
      <c r="L167" s="16" t="s">
        <v>702</v>
      </c>
    </row>
    <row r="168" spans="1:12" ht="26.1" customHeight="1" x14ac:dyDescent="0.2">
      <c r="A168" s="18" t="s">
        <v>661</v>
      </c>
      <c r="B168" s="25" t="s">
        <v>662</v>
      </c>
      <c r="C168" s="16">
        <v>2017</v>
      </c>
      <c r="D168" s="16">
        <v>2019</v>
      </c>
      <c r="E168" s="17" t="s">
        <v>5</v>
      </c>
      <c r="F168" s="17" t="s">
        <v>663</v>
      </c>
      <c r="G168" s="17" t="s">
        <v>29</v>
      </c>
      <c r="H168" s="17" t="s">
        <v>198</v>
      </c>
      <c r="I168" s="17" t="s">
        <v>447</v>
      </c>
      <c r="J168" s="17" t="s">
        <v>664</v>
      </c>
      <c r="K168" s="17" t="s">
        <v>665</v>
      </c>
      <c r="L168" s="16" t="s">
        <v>112</v>
      </c>
    </row>
    <row r="169" spans="1:12" ht="26.1" customHeight="1" x14ac:dyDescent="0.2">
      <c r="A169" s="18" t="s">
        <v>548</v>
      </c>
      <c r="B169" s="15" t="s">
        <v>547</v>
      </c>
      <c r="C169" s="16">
        <v>2016</v>
      </c>
      <c r="D169" s="16">
        <v>2018</v>
      </c>
      <c r="E169" s="19" t="s">
        <v>6</v>
      </c>
      <c r="F169" s="17" t="s">
        <v>693</v>
      </c>
      <c r="G169" s="17" t="s">
        <v>30</v>
      </c>
      <c r="H169" s="17" t="s">
        <v>409</v>
      </c>
      <c r="I169" s="17" t="s">
        <v>214</v>
      </c>
      <c r="J169" s="17" t="s">
        <v>380</v>
      </c>
      <c r="K169" s="17" t="s">
        <v>549</v>
      </c>
      <c r="L169" s="16" t="s">
        <v>215</v>
      </c>
    </row>
    <row r="170" spans="1:12" ht="26.1" customHeight="1" x14ac:dyDescent="0.2">
      <c r="A170" s="18" t="s">
        <v>694</v>
      </c>
      <c r="B170" s="15" t="s">
        <v>695</v>
      </c>
      <c r="C170" s="16">
        <v>2017</v>
      </c>
      <c r="D170" s="16">
        <v>2018</v>
      </c>
      <c r="E170" s="19" t="s">
        <v>751</v>
      </c>
      <c r="F170" s="17" t="s">
        <v>696</v>
      </c>
      <c r="G170" s="17" t="s">
        <v>30</v>
      </c>
      <c r="H170" s="17" t="s">
        <v>592</v>
      </c>
      <c r="I170" s="17" t="s">
        <v>229</v>
      </c>
      <c r="J170" s="17" t="s">
        <v>603</v>
      </c>
      <c r="K170" s="17" t="s">
        <v>697</v>
      </c>
      <c r="L170" s="16" t="s">
        <v>446</v>
      </c>
    </row>
    <row r="171" spans="1:12" ht="26.1" customHeight="1" x14ac:dyDescent="0.2">
      <c r="A171" s="18" t="s">
        <v>671</v>
      </c>
      <c r="B171" s="15" t="s">
        <v>667</v>
      </c>
      <c r="C171" s="16">
        <v>2017</v>
      </c>
      <c r="D171" s="16">
        <v>2019</v>
      </c>
      <c r="E171" s="19" t="s">
        <v>668</v>
      </c>
      <c r="F171" s="17" t="s">
        <v>669</v>
      </c>
      <c r="G171" s="17" t="s">
        <v>213</v>
      </c>
      <c r="H171" s="17" t="s">
        <v>198</v>
      </c>
      <c r="I171" s="17" t="s">
        <v>447</v>
      </c>
      <c r="J171" s="17" t="s">
        <v>380</v>
      </c>
      <c r="K171" s="17" t="s">
        <v>670</v>
      </c>
      <c r="L171" s="16" t="s">
        <v>112</v>
      </c>
    </row>
    <row r="172" spans="1:12" ht="26.1" customHeight="1" x14ac:dyDescent="0.2">
      <c r="A172" s="18" t="s">
        <v>590</v>
      </c>
      <c r="B172" s="15" t="s">
        <v>591</v>
      </c>
      <c r="C172" s="16">
        <v>2018</v>
      </c>
      <c r="D172" s="16">
        <v>2020</v>
      </c>
      <c r="E172" s="19" t="s">
        <v>8</v>
      </c>
      <c r="F172" s="17" t="s">
        <v>598</v>
      </c>
      <c r="G172" s="17" t="s">
        <v>20</v>
      </c>
      <c r="H172" s="17" t="s">
        <v>592</v>
      </c>
      <c r="I172" s="17" t="s">
        <v>593</v>
      </c>
      <c r="J172" s="17" t="s">
        <v>380</v>
      </c>
      <c r="K172" s="17" t="s">
        <v>594</v>
      </c>
      <c r="L172" s="16" t="s">
        <v>28</v>
      </c>
    </row>
    <row r="173" spans="1:12" ht="26.1" customHeight="1" x14ac:dyDescent="0.2">
      <c r="A173" s="18" t="s">
        <v>595</v>
      </c>
      <c r="B173" s="15" t="s">
        <v>596</v>
      </c>
      <c r="C173" s="16">
        <v>2018</v>
      </c>
      <c r="D173" s="16">
        <v>2021</v>
      </c>
      <c r="E173" s="19" t="s">
        <v>5</v>
      </c>
      <c r="F173" s="17" t="s">
        <v>597</v>
      </c>
      <c r="G173" s="17" t="s">
        <v>213</v>
      </c>
      <c r="H173" s="17" t="s">
        <v>599</v>
      </c>
      <c r="I173" s="17" t="s">
        <v>447</v>
      </c>
      <c r="J173" s="17" t="s">
        <v>380</v>
      </c>
      <c r="K173" s="17" t="s">
        <v>618</v>
      </c>
      <c r="L173" s="16" t="s">
        <v>112</v>
      </c>
    </row>
    <row r="174" spans="1:12" ht="26.1" customHeight="1" x14ac:dyDescent="0.2">
      <c r="A174" s="18" t="s">
        <v>679</v>
      </c>
      <c r="B174" s="15" t="s">
        <v>680</v>
      </c>
      <c r="C174" s="16">
        <v>2017</v>
      </c>
      <c r="D174" s="16">
        <v>2019</v>
      </c>
      <c r="E174" s="19" t="s">
        <v>751</v>
      </c>
      <c r="F174" s="17" t="s">
        <v>681</v>
      </c>
      <c r="G174" s="17" t="s">
        <v>30</v>
      </c>
      <c r="H174" s="17" t="s">
        <v>199</v>
      </c>
      <c r="I174" s="17" t="s">
        <v>229</v>
      </c>
      <c r="J174" s="17"/>
      <c r="K174" s="17" t="s">
        <v>682</v>
      </c>
      <c r="L174" s="16" t="s">
        <v>446</v>
      </c>
    </row>
    <row r="175" spans="1:12" ht="26.1" customHeight="1" x14ac:dyDescent="0.2">
      <c r="A175" s="18" t="s">
        <v>683</v>
      </c>
      <c r="B175" s="15" t="s">
        <v>684</v>
      </c>
      <c r="C175" s="16">
        <v>2017</v>
      </c>
      <c r="D175" s="16">
        <v>2019</v>
      </c>
      <c r="E175" s="19" t="s">
        <v>751</v>
      </c>
      <c r="F175" s="17" t="s">
        <v>601</v>
      </c>
      <c r="G175" s="17" t="s">
        <v>30</v>
      </c>
      <c r="H175" s="17" t="s">
        <v>409</v>
      </c>
      <c r="I175" s="17" t="s">
        <v>229</v>
      </c>
      <c r="J175" s="17"/>
      <c r="K175" s="17"/>
      <c r="L175" s="16" t="s">
        <v>446</v>
      </c>
    </row>
    <row r="176" spans="1:12" ht="26.1" customHeight="1" x14ac:dyDescent="0.2">
      <c r="A176" s="18" t="s">
        <v>605</v>
      </c>
      <c r="B176" s="15" t="s">
        <v>602</v>
      </c>
      <c r="C176" s="16">
        <v>2018</v>
      </c>
      <c r="D176" s="16">
        <v>2020</v>
      </c>
      <c r="E176" s="19" t="s">
        <v>751</v>
      </c>
      <c r="F176" s="17" t="s">
        <v>601</v>
      </c>
      <c r="G176" s="17" t="s">
        <v>20</v>
      </c>
      <c r="H176" s="17" t="s">
        <v>409</v>
      </c>
      <c r="I176" s="17" t="s">
        <v>102</v>
      </c>
      <c r="J176" s="17" t="s">
        <v>603</v>
      </c>
      <c r="K176" s="17" t="s">
        <v>604</v>
      </c>
      <c r="L176" s="16" t="s">
        <v>40</v>
      </c>
    </row>
    <row r="177" spans="1:12" ht="26.1" customHeight="1" x14ac:dyDescent="0.2">
      <c r="A177" s="18" t="s">
        <v>685</v>
      </c>
      <c r="B177" s="15" t="s">
        <v>687</v>
      </c>
      <c r="C177" s="16">
        <v>2017</v>
      </c>
      <c r="D177" s="16">
        <v>2019</v>
      </c>
      <c r="E177" s="19" t="s">
        <v>751</v>
      </c>
      <c r="F177" s="17" t="s">
        <v>688</v>
      </c>
      <c r="G177" s="17" t="s">
        <v>690</v>
      </c>
      <c r="H177" s="17" t="s">
        <v>409</v>
      </c>
      <c r="I177" s="17" t="s">
        <v>101</v>
      </c>
      <c r="J177" s="17" t="s">
        <v>689</v>
      </c>
      <c r="K177" s="17"/>
      <c r="L177" s="16" t="s">
        <v>33</v>
      </c>
    </row>
    <row r="178" spans="1:12" ht="26.1" customHeight="1" x14ac:dyDescent="0.2">
      <c r="A178" s="18" t="s">
        <v>672</v>
      </c>
      <c r="B178" s="15" t="s">
        <v>673</v>
      </c>
      <c r="C178" s="16">
        <v>2017</v>
      </c>
      <c r="D178" s="16">
        <v>2019</v>
      </c>
      <c r="E178" s="19" t="s">
        <v>749</v>
      </c>
      <c r="F178" s="17" t="s">
        <v>674</v>
      </c>
      <c r="G178" s="17" t="s">
        <v>29</v>
      </c>
      <c r="H178" s="17" t="s">
        <v>599</v>
      </c>
      <c r="I178" s="17" t="s">
        <v>17</v>
      </c>
      <c r="J178" s="17" t="s">
        <v>380</v>
      </c>
      <c r="K178" s="17" t="s">
        <v>675</v>
      </c>
      <c r="L178" s="16" t="s">
        <v>35</v>
      </c>
    </row>
    <row r="179" spans="1:12" ht="26.1" customHeight="1" x14ac:dyDescent="0.2">
      <c r="A179" s="18" t="s">
        <v>600</v>
      </c>
      <c r="B179" s="15" t="s">
        <v>607</v>
      </c>
      <c r="C179" s="16">
        <v>2018</v>
      </c>
      <c r="D179" s="16">
        <v>2021</v>
      </c>
      <c r="E179" s="19" t="s">
        <v>8</v>
      </c>
      <c r="F179" s="17" t="s">
        <v>606</v>
      </c>
      <c r="G179" s="17" t="s">
        <v>29</v>
      </c>
      <c r="H179" s="17" t="s">
        <v>599</v>
      </c>
      <c r="I179" s="17" t="s">
        <v>447</v>
      </c>
      <c r="J179" s="17" t="s">
        <v>380</v>
      </c>
      <c r="K179" s="17" t="s">
        <v>608</v>
      </c>
      <c r="L179" s="16" t="s">
        <v>112</v>
      </c>
    </row>
    <row r="180" spans="1:12" ht="26.1" customHeight="1" x14ac:dyDescent="0.2">
      <c r="A180" s="18" t="s">
        <v>686</v>
      </c>
      <c r="B180" s="15" t="s">
        <v>691</v>
      </c>
      <c r="C180" s="16">
        <v>2018</v>
      </c>
      <c r="D180" s="16">
        <v>2019</v>
      </c>
      <c r="E180" s="19" t="s">
        <v>6</v>
      </c>
      <c r="F180" s="17" t="s">
        <v>632</v>
      </c>
      <c r="G180" s="17" t="s">
        <v>30</v>
      </c>
      <c r="H180" s="17" t="s">
        <v>199</v>
      </c>
      <c r="I180" s="17" t="s">
        <v>440</v>
      </c>
      <c r="J180" s="17" t="s">
        <v>692</v>
      </c>
      <c r="K180" s="17"/>
      <c r="L180" s="16" t="s">
        <v>31</v>
      </c>
    </row>
    <row r="181" spans="1:12" ht="26.1" customHeight="1" x14ac:dyDescent="0.2">
      <c r="A181" s="18" t="s">
        <v>609</v>
      </c>
      <c r="B181" s="15" t="s">
        <v>610</v>
      </c>
      <c r="C181" s="16">
        <v>20182</v>
      </c>
      <c r="D181" s="16">
        <v>2020</v>
      </c>
      <c r="E181" s="19" t="s">
        <v>6</v>
      </c>
      <c r="F181" s="17" t="s">
        <v>611</v>
      </c>
      <c r="G181" s="17" t="s">
        <v>30</v>
      </c>
      <c r="H181" s="17" t="s">
        <v>592</v>
      </c>
      <c r="I181" s="17" t="s">
        <v>440</v>
      </c>
      <c r="J181" s="17" t="s">
        <v>380</v>
      </c>
      <c r="K181" s="17" t="s">
        <v>612</v>
      </c>
      <c r="L181" s="16" t="s">
        <v>31</v>
      </c>
    </row>
    <row r="182" spans="1:12" ht="26.1" customHeight="1" x14ac:dyDescent="0.2">
      <c r="A182" s="18" t="s">
        <v>657</v>
      </c>
      <c r="B182" s="15" t="s">
        <v>614</v>
      </c>
      <c r="C182" s="16">
        <v>2018</v>
      </c>
      <c r="D182" s="16">
        <v>2021</v>
      </c>
      <c r="E182" s="19" t="s">
        <v>615</v>
      </c>
      <c r="F182" s="17" t="s">
        <v>616</v>
      </c>
      <c r="G182" s="17" t="s">
        <v>617</v>
      </c>
      <c r="H182" s="17" t="s">
        <v>599</v>
      </c>
      <c r="I182" s="17" t="s">
        <v>447</v>
      </c>
      <c r="J182" s="17" t="s">
        <v>380</v>
      </c>
      <c r="K182" s="17" t="s">
        <v>619</v>
      </c>
      <c r="L182" s="16" t="s">
        <v>112</v>
      </c>
    </row>
    <row r="183" spans="1:12" ht="26.1" customHeight="1" x14ac:dyDescent="0.2">
      <c r="A183" s="18" t="s">
        <v>613</v>
      </c>
      <c r="B183" s="15" t="s">
        <v>620</v>
      </c>
      <c r="C183" s="16">
        <v>2018</v>
      </c>
      <c r="D183" s="16">
        <v>2021</v>
      </c>
      <c r="E183" s="19" t="s">
        <v>621</v>
      </c>
      <c r="F183" s="17" t="s">
        <v>622</v>
      </c>
      <c r="G183" s="17" t="s">
        <v>20</v>
      </c>
      <c r="H183" s="17" t="s">
        <v>592</v>
      </c>
      <c r="I183" s="17" t="s">
        <v>229</v>
      </c>
      <c r="J183" s="17" t="s">
        <v>623</v>
      </c>
      <c r="K183" s="17" t="s">
        <v>624</v>
      </c>
      <c r="L183" s="16" t="s">
        <v>446</v>
      </c>
    </row>
    <row r="184" spans="1:12" ht="26.1" customHeight="1" x14ac:dyDescent="0.2">
      <c r="A184" s="18" t="s">
        <v>625</v>
      </c>
      <c r="B184" s="15" t="s">
        <v>626</v>
      </c>
      <c r="C184" s="16">
        <v>2019</v>
      </c>
      <c r="D184" s="16">
        <v>2021</v>
      </c>
      <c r="E184" s="19" t="s">
        <v>751</v>
      </c>
      <c r="F184" s="17" t="s">
        <v>627</v>
      </c>
      <c r="G184" s="17" t="s">
        <v>30</v>
      </c>
      <c r="H184" s="17" t="s">
        <v>199</v>
      </c>
      <c r="I184" s="17" t="s">
        <v>442</v>
      </c>
      <c r="J184" s="17" t="s">
        <v>628</v>
      </c>
      <c r="K184" s="17" t="s">
        <v>629</v>
      </c>
      <c r="L184" s="16" t="s">
        <v>108</v>
      </c>
    </row>
    <row r="185" spans="1:12" ht="26.1" customHeight="1" x14ac:dyDescent="0.2">
      <c r="A185" s="18" t="s">
        <v>630</v>
      </c>
      <c r="B185" s="15" t="s">
        <v>631</v>
      </c>
      <c r="C185" s="16">
        <v>2019</v>
      </c>
      <c r="D185" s="16">
        <v>2021</v>
      </c>
      <c r="E185" s="19" t="s">
        <v>6</v>
      </c>
      <c r="F185" s="17" t="s">
        <v>632</v>
      </c>
      <c r="G185" s="17" t="s">
        <v>30</v>
      </c>
      <c r="H185" s="17" t="s">
        <v>592</v>
      </c>
      <c r="I185" s="17" t="s">
        <v>440</v>
      </c>
      <c r="J185" s="17" t="s">
        <v>13</v>
      </c>
      <c r="K185" s="17"/>
      <c r="L185" s="16" t="s">
        <v>31</v>
      </c>
    </row>
    <row r="186" spans="1:12" ht="26.1" customHeight="1" x14ac:dyDescent="0.2">
      <c r="A186" s="18" t="s">
        <v>633</v>
      </c>
      <c r="B186" s="15" t="s">
        <v>634</v>
      </c>
      <c r="C186" s="16">
        <v>2019</v>
      </c>
      <c r="D186" s="16">
        <v>2021</v>
      </c>
      <c r="E186" s="19" t="s">
        <v>5</v>
      </c>
      <c r="F186" s="17" t="s">
        <v>639</v>
      </c>
      <c r="G186" s="17" t="s">
        <v>29</v>
      </c>
      <c r="H186" s="17" t="s">
        <v>198</v>
      </c>
      <c r="I186" s="17" t="s">
        <v>447</v>
      </c>
      <c r="J186" s="17" t="s">
        <v>380</v>
      </c>
      <c r="K186" s="17" t="s">
        <v>635</v>
      </c>
      <c r="L186" s="16" t="s">
        <v>112</v>
      </c>
    </row>
    <row r="187" spans="1:12" ht="26.1" customHeight="1" x14ac:dyDescent="0.2">
      <c r="A187" s="18" t="s">
        <v>636</v>
      </c>
      <c r="B187" s="15" t="s">
        <v>637</v>
      </c>
      <c r="C187" s="16">
        <v>2019</v>
      </c>
      <c r="D187" s="16">
        <v>2021</v>
      </c>
      <c r="E187" s="19" t="s">
        <v>751</v>
      </c>
      <c r="F187" s="17" t="s">
        <v>638</v>
      </c>
      <c r="G187" s="17" t="s">
        <v>30</v>
      </c>
      <c r="H187" s="17" t="s">
        <v>409</v>
      </c>
      <c r="I187" s="17" t="s">
        <v>102</v>
      </c>
      <c r="J187" s="17" t="s">
        <v>380</v>
      </c>
      <c r="K187" s="17" t="s">
        <v>640</v>
      </c>
      <c r="L187" s="16" t="s">
        <v>40</v>
      </c>
    </row>
    <row r="188" spans="1:12" ht="26.1" customHeight="1" x14ac:dyDescent="0.2">
      <c r="A188" s="18" t="s">
        <v>641</v>
      </c>
      <c r="B188" s="15" t="s">
        <v>642</v>
      </c>
      <c r="C188" s="16">
        <v>2019</v>
      </c>
      <c r="D188" s="16">
        <v>2022</v>
      </c>
      <c r="E188" s="19" t="s">
        <v>5</v>
      </c>
      <c r="F188" s="17" t="s">
        <v>639</v>
      </c>
      <c r="G188" s="17" t="s">
        <v>29</v>
      </c>
      <c r="H188" s="17" t="s">
        <v>18</v>
      </c>
      <c r="I188" s="17" t="s">
        <v>413</v>
      </c>
      <c r="J188" s="17" t="s">
        <v>13</v>
      </c>
      <c r="K188" s="17" t="s">
        <v>643</v>
      </c>
      <c r="L188" s="16" t="s">
        <v>414</v>
      </c>
    </row>
    <row r="189" spans="1:12" ht="26.1" customHeight="1" x14ac:dyDescent="0.2">
      <c r="A189" s="18" t="s">
        <v>644</v>
      </c>
      <c r="B189" s="15" t="s">
        <v>645</v>
      </c>
      <c r="C189" s="16">
        <v>2020</v>
      </c>
      <c r="D189" s="16">
        <v>2021</v>
      </c>
      <c r="E189" s="19" t="s">
        <v>6</v>
      </c>
      <c r="F189" s="17" t="s">
        <v>611</v>
      </c>
      <c r="G189" s="17" t="s">
        <v>30</v>
      </c>
      <c r="H189" s="17" t="s">
        <v>409</v>
      </c>
      <c r="I189" s="17" t="s">
        <v>214</v>
      </c>
      <c r="J189" s="17" t="s">
        <v>13</v>
      </c>
      <c r="K189" s="17" t="s">
        <v>646</v>
      </c>
      <c r="L189" s="16" t="s">
        <v>215</v>
      </c>
    </row>
    <row r="190" spans="1:12" ht="26.1" customHeight="1" x14ac:dyDescent="0.2">
      <c r="A190" s="18" t="s">
        <v>647</v>
      </c>
      <c r="B190" s="15" t="s">
        <v>648</v>
      </c>
      <c r="C190" s="16">
        <v>2020</v>
      </c>
      <c r="D190" s="16">
        <v>2022</v>
      </c>
      <c r="E190" s="19" t="s">
        <v>6</v>
      </c>
      <c r="F190" s="17" t="s">
        <v>649</v>
      </c>
      <c r="G190" s="17" t="s">
        <v>20</v>
      </c>
      <c r="H190" s="17" t="s">
        <v>199</v>
      </c>
      <c r="I190" s="17" t="s">
        <v>441</v>
      </c>
      <c r="J190" s="17" t="s">
        <v>13</v>
      </c>
      <c r="K190" s="17" t="s">
        <v>651</v>
      </c>
      <c r="L190" s="16" t="s">
        <v>28</v>
      </c>
    </row>
    <row r="191" spans="1:12" ht="26.1" customHeight="1" x14ac:dyDescent="0.2">
      <c r="A191" s="18" t="s">
        <v>652</v>
      </c>
      <c r="B191" s="15" t="s">
        <v>653</v>
      </c>
      <c r="C191" s="16">
        <v>2020</v>
      </c>
      <c r="D191" s="16">
        <v>2021</v>
      </c>
      <c r="E191" s="19" t="s">
        <v>8</v>
      </c>
      <c r="F191" s="17" t="s">
        <v>598</v>
      </c>
      <c r="G191" s="17" t="s">
        <v>30</v>
      </c>
      <c r="H191" s="17" t="s">
        <v>409</v>
      </c>
      <c r="I191" s="17" t="s">
        <v>214</v>
      </c>
      <c r="J191" s="17" t="s">
        <v>13</v>
      </c>
      <c r="K191" s="17" t="s">
        <v>650</v>
      </c>
      <c r="L191" s="16" t="s">
        <v>215</v>
      </c>
    </row>
  </sheetData>
  <sheetProtection password="C5A6" sheet="1" objects="1" scenarios="1" sort="0" autoFilter="0"/>
  <autoFilter ref="D5:L5"/>
  <mergeCells count="22">
    <mergeCell ref="Z2:Z3"/>
    <mergeCell ref="A4:F4"/>
    <mergeCell ref="G4:L4"/>
    <mergeCell ref="U2:U3"/>
    <mergeCell ref="V2:V3"/>
    <mergeCell ref="W2:W3"/>
    <mergeCell ref="M1:AC1"/>
    <mergeCell ref="A2:J2"/>
    <mergeCell ref="M2:M3"/>
    <mergeCell ref="N2:N3"/>
    <mergeCell ref="O2:O3"/>
    <mergeCell ref="P2:P3"/>
    <mergeCell ref="Q2:Q3"/>
    <mergeCell ref="R2:R3"/>
    <mergeCell ref="S2:S3"/>
    <mergeCell ref="T2:T3"/>
    <mergeCell ref="AA2:AA3"/>
    <mergeCell ref="AB2:AB3"/>
    <mergeCell ref="AC2:AC3"/>
    <mergeCell ref="A3:J3"/>
    <mergeCell ref="X2:X3"/>
    <mergeCell ref="Y2:Y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0"/>
  <sheetViews>
    <sheetView showGridLines="0" zoomScale="110" zoomScaleNormal="110" workbookViewId="0">
      <pane ySplit="5" topLeftCell="A6" activePane="bottomLeft" state="frozen"/>
      <selection pane="bottomLeft" activeCell="A5" sqref="A5:K5"/>
    </sheetView>
  </sheetViews>
  <sheetFormatPr baseColWidth="10" defaultColWidth="11.5703125" defaultRowHeight="12.75" x14ac:dyDescent="0.2"/>
  <cols>
    <col min="1" max="1" width="8.85546875" style="9" customWidth="1"/>
    <col min="2" max="2" width="47.140625" style="9" customWidth="1"/>
    <col min="3" max="3" width="7.85546875" style="9" customWidth="1"/>
    <col min="4" max="5" width="16.140625" style="9" customWidth="1"/>
    <col min="6" max="6" width="13.140625" style="9" customWidth="1"/>
    <col min="7" max="7" width="18.5703125" style="9" customWidth="1"/>
    <col min="8" max="8" width="19.85546875" style="9" customWidth="1"/>
    <col min="9" max="9" width="10.85546875" style="9" customWidth="1"/>
    <col min="10" max="10" width="47.42578125" style="9" customWidth="1"/>
    <col min="11" max="11" width="7" style="9" customWidth="1"/>
    <col min="12" max="28" width="3.140625" style="9" customWidth="1"/>
    <col min="29" max="16384" width="11.5703125" style="9"/>
  </cols>
  <sheetData>
    <row r="1" spans="1:69" ht="15.75" x14ac:dyDescent="0.2">
      <c r="L1" s="38" t="s">
        <v>792</v>
      </c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40"/>
    </row>
    <row r="2" spans="1:69" s="4" customFormat="1" ht="70.5" customHeight="1" x14ac:dyDescent="0.2">
      <c r="A2" s="41" t="s">
        <v>578</v>
      </c>
      <c r="B2" s="41"/>
      <c r="C2" s="41"/>
      <c r="D2" s="41"/>
      <c r="E2" s="41"/>
      <c r="F2" s="41"/>
      <c r="G2" s="41"/>
      <c r="H2" s="41"/>
      <c r="I2" s="41"/>
      <c r="J2" s="5"/>
      <c r="K2" s="6"/>
      <c r="L2" s="42" t="s">
        <v>67</v>
      </c>
      <c r="M2" s="43" t="s">
        <v>789</v>
      </c>
      <c r="N2" s="43" t="s">
        <v>447</v>
      </c>
      <c r="O2" s="43" t="s">
        <v>109</v>
      </c>
      <c r="P2" s="43" t="s">
        <v>94</v>
      </c>
      <c r="Q2" s="43" t="s">
        <v>413</v>
      </c>
      <c r="R2" s="43" t="s">
        <v>101</v>
      </c>
      <c r="S2" s="43" t="s">
        <v>102</v>
      </c>
      <c r="T2" s="43" t="s">
        <v>104</v>
      </c>
      <c r="U2" s="43" t="s">
        <v>103</v>
      </c>
      <c r="V2" s="43" t="s">
        <v>105</v>
      </c>
      <c r="W2" s="43" t="s">
        <v>214</v>
      </c>
      <c r="X2" s="43" t="s">
        <v>442</v>
      </c>
      <c r="Y2" s="43" t="s">
        <v>441</v>
      </c>
      <c r="Z2" s="43" t="s">
        <v>58</v>
      </c>
      <c r="AA2" s="43" t="s">
        <v>106</v>
      </c>
      <c r="AB2" s="43" t="s">
        <v>229</v>
      </c>
    </row>
    <row r="3" spans="1:69" s="4" customFormat="1" ht="30.95" customHeight="1" x14ac:dyDescent="0.2">
      <c r="A3" s="44" t="s">
        <v>796</v>
      </c>
      <c r="B3" s="44"/>
      <c r="C3" s="44"/>
      <c r="D3" s="44"/>
      <c r="E3" s="44"/>
      <c r="F3" s="44"/>
      <c r="G3" s="44"/>
      <c r="H3" s="44"/>
      <c r="I3" s="44"/>
      <c r="J3" s="5"/>
      <c r="K3" s="6"/>
      <c r="L3" s="4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69" s="7" customFormat="1" ht="15.6" customHeight="1" x14ac:dyDescent="0.2">
      <c r="A4" s="45" t="s">
        <v>793</v>
      </c>
      <c r="B4" s="46"/>
      <c r="C4" s="46"/>
      <c r="D4" s="46"/>
      <c r="E4" s="47"/>
      <c r="F4" s="48" t="s">
        <v>791</v>
      </c>
      <c r="G4" s="49"/>
      <c r="H4" s="49"/>
      <c r="I4" s="49"/>
      <c r="J4" s="49"/>
      <c r="K4" s="50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s="1" customFormat="1" ht="28.5" x14ac:dyDescent="0.2">
      <c r="A5" s="13" t="s">
        <v>0</v>
      </c>
      <c r="B5" s="32" t="s">
        <v>1</v>
      </c>
      <c r="C5" s="3" t="s">
        <v>794</v>
      </c>
      <c r="D5" s="13" t="s">
        <v>790</v>
      </c>
      <c r="E5" s="13" t="s">
        <v>19</v>
      </c>
      <c r="F5" s="13" t="s">
        <v>797</v>
      </c>
      <c r="G5" s="13" t="s">
        <v>66</v>
      </c>
      <c r="H5" s="13" t="s">
        <v>67</v>
      </c>
      <c r="I5" s="13" t="s">
        <v>120</v>
      </c>
      <c r="J5" s="13" t="s">
        <v>22</v>
      </c>
      <c r="K5" s="3" t="s">
        <v>73</v>
      </c>
      <c r="L5" s="35" t="s">
        <v>439</v>
      </c>
      <c r="M5" s="36">
        <f>COUNTIF($K6:$K113, "1a")</f>
        <v>2</v>
      </c>
      <c r="N5" s="36">
        <f>COUNTIF($K6:$K113, "1b")</f>
        <v>6</v>
      </c>
      <c r="O5" s="36">
        <f>COUNTIF($K6:$K113, "2a")</f>
        <v>3</v>
      </c>
      <c r="P5" s="36">
        <f>COUNTIF($K6:$K113, "2b")</f>
        <v>2</v>
      </c>
      <c r="Q5" s="36">
        <f>COUNTIF($K6:$K113, "2c")</f>
        <v>4</v>
      </c>
      <c r="R5" s="36">
        <f>COUNTIF($K6:$K113, "3a")</f>
        <v>3</v>
      </c>
      <c r="S5" s="36">
        <f>COUNTIF($K6:$K113, "3b")</f>
        <v>0</v>
      </c>
      <c r="T5" s="36">
        <f>COUNTIF($K6:$K113, "3c")</f>
        <v>2</v>
      </c>
      <c r="U5" s="36">
        <f>COUNTIF($K6:$K113,"3d")</f>
        <v>0</v>
      </c>
      <c r="V5" s="36">
        <f>COUNTIF($K6:$K113, "3e")</f>
        <v>0</v>
      </c>
      <c r="W5" s="36">
        <f>COUNTIF($K6:$K113, "3f")</f>
        <v>3</v>
      </c>
      <c r="X5" s="36">
        <f>COUNTIF($K6:$K113, "4a")</f>
        <v>3</v>
      </c>
      <c r="Y5" s="36">
        <f>COUNTIF($K6:$K113, "4b")</f>
        <v>0</v>
      </c>
      <c r="Z5" s="36">
        <f>COUNTIF($K6:$K113, "4c")</f>
        <v>1</v>
      </c>
      <c r="AA5" s="36">
        <f>COUNTIF($K6:$K113, "4d")</f>
        <v>0</v>
      </c>
      <c r="AB5" s="36">
        <f>COUNTIF($K6:$K113, "4e")</f>
        <v>3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8" customFormat="1" ht="26.1" customHeight="1" x14ac:dyDescent="0.2">
      <c r="A6" s="14">
        <v>2015.02</v>
      </c>
      <c r="B6" s="19" t="s">
        <v>202</v>
      </c>
      <c r="C6" s="16">
        <v>2016</v>
      </c>
      <c r="D6" s="17" t="s">
        <v>750</v>
      </c>
      <c r="E6" s="17" t="s">
        <v>703</v>
      </c>
      <c r="F6" s="33" t="s">
        <v>29</v>
      </c>
      <c r="G6" s="33" t="s">
        <v>198</v>
      </c>
      <c r="H6" s="33" t="s">
        <v>238</v>
      </c>
      <c r="I6" s="33" t="s">
        <v>21</v>
      </c>
      <c r="J6" s="33"/>
      <c r="K6" s="34" t="s">
        <v>112</v>
      </c>
    </row>
    <row r="7" spans="1:69" s="8" customFormat="1" ht="26.1" customHeight="1" x14ac:dyDescent="0.2">
      <c r="A7" s="27">
        <v>2017.16</v>
      </c>
      <c r="B7" s="25" t="s">
        <v>704</v>
      </c>
      <c r="C7" s="16">
        <v>2017</v>
      </c>
      <c r="D7" s="17" t="s">
        <v>751</v>
      </c>
      <c r="E7" s="17" t="s">
        <v>724</v>
      </c>
      <c r="F7" s="17" t="s">
        <v>30</v>
      </c>
      <c r="G7" s="17" t="s">
        <v>199</v>
      </c>
      <c r="H7" s="17" t="s">
        <v>442</v>
      </c>
      <c r="I7" s="17" t="s">
        <v>21</v>
      </c>
      <c r="J7" s="17"/>
      <c r="K7" s="16" t="s">
        <v>108</v>
      </c>
    </row>
    <row r="8" spans="1:69" s="8" customFormat="1" ht="26.1" customHeight="1" x14ac:dyDescent="0.2">
      <c r="A8" s="27">
        <v>2017.19</v>
      </c>
      <c r="B8" s="25" t="s">
        <v>705</v>
      </c>
      <c r="C8" s="16">
        <v>2017</v>
      </c>
      <c r="D8" s="25" t="s">
        <v>742</v>
      </c>
      <c r="E8" s="17" t="s">
        <v>725</v>
      </c>
      <c r="F8" s="17" t="s">
        <v>29</v>
      </c>
      <c r="G8" s="17" t="s">
        <v>18</v>
      </c>
      <c r="H8" s="17" t="s">
        <v>94</v>
      </c>
      <c r="I8" s="17" t="s">
        <v>21</v>
      </c>
      <c r="J8" s="17"/>
      <c r="K8" s="16" t="s">
        <v>110</v>
      </c>
    </row>
    <row r="9" spans="1:69" s="8" customFormat="1" ht="26.1" customHeight="1" x14ac:dyDescent="0.2">
      <c r="A9" s="28">
        <v>2018.04</v>
      </c>
      <c r="B9" s="15" t="s">
        <v>760</v>
      </c>
      <c r="C9" s="16">
        <v>2018</v>
      </c>
      <c r="D9" s="17" t="s">
        <v>5</v>
      </c>
      <c r="E9" s="17" t="s">
        <v>663</v>
      </c>
      <c r="F9" s="17" t="s">
        <v>29</v>
      </c>
      <c r="G9" s="17" t="s">
        <v>198</v>
      </c>
      <c r="H9" s="17" t="s">
        <v>238</v>
      </c>
      <c r="I9" s="17" t="s">
        <v>21</v>
      </c>
      <c r="J9" s="17" t="s">
        <v>761</v>
      </c>
      <c r="K9" s="16" t="s">
        <v>112</v>
      </c>
    </row>
    <row r="10" spans="1:69" s="8" customFormat="1" ht="26.1" customHeight="1" x14ac:dyDescent="0.2">
      <c r="A10" s="28">
        <v>2018.06</v>
      </c>
      <c r="B10" s="15" t="s">
        <v>620</v>
      </c>
      <c r="C10" s="16">
        <v>2018</v>
      </c>
      <c r="D10" s="17" t="s">
        <v>621</v>
      </c>
      <c r="E10" s="17" t="s">
        <v>622</v>
      </c>
      <c r="F10" s="17" t="s">
        <v>30</v>
      </c>
      <c r="G10" s="17" t="s">
        <v>199</v>
      </c>
      <c r="H10" s="17" t="s">
        <v>442</v>
      </c>
      <c r="I10" s="17" t="s">
        <v>623</v>
      </c>
      <c r="J10" s="17"/>
      <c r="K10" s="16" t="s">
        <v>108</v>
      </c>
    </row>
    <row r="11" spans="1:69" s="8" customFormat="1" ht="26.1" customHeight="1" x14ac:dyDescent="0.2">
      <c r="A11" s="28">
        <v>2018.07</v>
      </c>
      <c r="B11" s="25" t="s">
        <v>706</v>
      </c>
      <c r="C11" s="16">
        <v>2018</v>
      </c>
      <c r="D11" s="17" t="s">
        <v>743</v>
      </c>
      <c r="E11" s="17" t="s">
        <v>726</v>
      </c>
      <c r="F11" s="17" t="s">
        <v>29</v>
      </c>
      <c r="G11" s="17" t="s">
        <v>198</v>
      </c>
      <c r="H11" s="17" t="s">
        <v>17</v>
      </c>
      <c r="I11" s="17" t="s">
        <v>21</v>
      </c>
      <c r="J11" s="17" t="s">
        <v>762</v>
      </c>
      <c r="K11" s="16" t="s">
        <v>35</v>
      </c>
    </row>
    <row r="12" spans="1:69" s="8" customFormat="1" ht="26.1" customHeight="1" x14ac:dyDescent="0.2">
      <c r="A12" s="29">
        <v>2018.14</v>
      </c>
      <c r="B12" s="25" t="s">
        <v>707</v>
      </c>
      <c r="C12" s="16">
        <v>2018</v>
      </c>
      <c r="D12" s="17" t="s">
        <v>751</v>
      </c>
      <c r="E12" s="17" t="s">
        <v>700</v>
      </c>
      <c r="F12" s="17" t="s">
        <v>30</v>
      </c>
      <c r="G12" s="17" t="s">
        <v>199</v>
      </c>
      <c r="H12" s="17" t="s">
        <v>440</v>
      </c>
      <c r="I12" s="17" t="s">
        <v>21</v>
      </c>
      <c r="J12" s="17" t="s">
        <v>763</v>
      </c>
      <c r="K12" s="16" t="s">
        <v>31</v>
      </c>
    </row>
    <row r="13" spans="1:69" s="8" customFormat="1" ht="26.1" customHeight="1" x14ac:dyDescent="0.2">
      <c r="A13" s="28">
        <v>2018.17</v>
      </c>
      <c r="B13" s="25" t="s">
        <v>708</v>
      </c>
      <c r="C13" s="16">
        <v>2018</v>
      </c>
      <c r="D13" s="17" t="s">
        <v>749</v>
      </c>
      <c r="E13" s="17" t="s">
        <v>727</v>
      </c>
      <c r="F13" s="17" t="s">
        <v>29</v>
      </c>
      <c r="G13" s="17" t="s">
        <v>18</v>
      </c>
      <c r="H13" s="17" t="s">
        <v>109</v>
      </c>
      <c r="I13" s="17" t="s">
        <v>764</v>
      </c>
      <c r="J13" s="17" t="s">
        <v>765</v>
      </c>
      <c r="K13" s="16" t="s">
        <v>25</v>
      </c>
    </row>
    <row r="14" spans="1:69" s="8" customFormat="1" ht="26.1" customHeight="1" x14ac:dyDescent="0.2">
      <c r="A14" s="28">
        <v>2019.09</v>
      </c>
      <c r="B14" s="15" t="s">
        <v>709</v>
      </c>
      <c r="C14" s="16">
        <v>2019</v>
      </c>
      <c r="D14" s="17" t="s">
        <v>5</v>
      </c>
      <c r="E14" s="17" t="s">
        <v>639</v>
      </c>
      <c r="F14" s="17" t="s">
        <v>29</v>
      </c>
      <c r="G14" s="17" t="s">
        <v>18</v>
      </c>
      <c r="H14" s="17" t="s">
        <v>413</v>
      </c>
      <c r="I14" s="17" t="s">
        <v>21</v>
      </c>
      <c r="J14" s="17" t="s">
        <v>767</v>
      </c>
      <c r="K14" s="16" t="s">
        <v>414</v>
      </c>
    </row>
    <row r="15" spans="1:69" s="8" customFormat="1" ht="26.1" customHeight="1" x14ac:dyDescent="0.2">
      <c r="A15" s="28">
        <v>2019.1</v>
      </c>
      <c r="B15" s="30" t="s">
        <v>756</v>
      </c>
      <c r="C15" s="16">
        <v>2019</v>
      </c>
      <c r="D15" s="17" t="s">
        <v>6</v>
      </c>
      <c r="E15" s="17" t="s">
        <v>611</v>
      </c>
      <c r="F15" s="17" t="s">
        <v>30</v>
      </c>
      <c r="G15" s="17" t="s">
        <v>409</v>
      </c>
      <c r="H15" s="17" t="s">
        <v>214</v>
      </c>
      <c r="I15" s="17" t="s">
        <v>13</v>
      </c>
      <c r="J15" s="17" t="s">
        <v>766</v>
      </c>
      <c r="K15" s="16" t="s">
        <v>215</v>
      </c>
    </row>
    <row r="16" spans="1:69" s="8" customFormat="1" ht="26.1" customHeight="1" x14ac:dyDescent="0.2">
      <c r="A16" s="28">
        <v>2019.15</v>
      </c>
      <c r="B16" s="30" t="s">
        <v>710</v>
      </c>
      <c r="C16" s="16">
        <v>2019</v>
      </c>
      <c r="D16" s="17" t="s">
        <v>5</v>
      </c>
      <c r="E16" s="17" t="s">
        <v>744</v>
      </c>
      <c r="F16" s="17" t="s">
        <v>29</v>
      </c>
      <c r="G16" s="17" t="s">
        <v>198</v>
      </c>
      <c r="H16" s="17" t="s">
        <v>447</v>
      </c>
      <c r="I16" s="17" t="s">
        <v>772</v>
      </c>
      <c r="J16" s="17" t="s">
        <v>768</v>
      </c>
      <c r="K16" s="16" t="s">
        <v>112</v>
      </c>
    </row>
    <row r="17" spans="1:11" s="8" customFormat="1" ht="26.1" customHeight="1" x14ac:dyDescent="0.2">
      <c r="A17" s="28">
        <v>2019.16</v>
      </c>
      <c r="B17" s="30" t="s">
        <v>711</v>
      </c>
      <c r="C17" s="16">
        <v>2019</v>
      </c>
      <c r="D17" s="17" t="s">
        <v>749</v>
      </c>
      <c r="E17" s="17" t="s">
        <v>745</v>
      </c>
      <c r="F17" s="17" t="s">
        <v>29</v>
      </c>
      <c r="G17" s="17" t="s">
        <v>18</v>
      </c>
      <c r="H17" s="17" t="s">
        <v>94</v>
      </c>
      <c r="I17" s="17" t="s">
        <v>21</v>
      </c>
      <c r="J17" s="17" t="s">
        <v>769</v>
      </c>
      <c r="K17" s="16" t="s">
        <v>110</v>
      </c>
    </row>
    <row r="18" spans="1:11" s="8" customFormat="1" ht="26.1" customHeight="1" x14ac:dyDescent="0.2">
      <c r="A18" s="28">
        <v>2020.01</v>
      </c>
      <c r="B18" s="30" t="s">
        <v>712</v>
      </c>
      <c r="C18" s="16">
        <v>2020</v>
      </c>
      <c r="D18" s="17" t="s">
        <v>751</v>
      </c>
      <c r="E18" s="17" t="s">
        <v>627</v>
      </c>
      <c r="F18" s="17" t="s">
        <v>20</v>
      </c>
      <c r="G18" s="17" t="s">
        <v>409</v>
      </c>
      <c r="H18" s="17" t="s">
        <v>101</v>
      </c>
      <c r="I18" s="17" t="s">
        <v>770</v>
      </c>
      <c r="J18" s="17" t="s">
        <v>771</v>
      </c>
      <c r="K18" s="16" t="s">
        <v>33</v>
      </c>
    </row>
    <row r="19" spans="1:11" s="8" customFormat="1" ht="26.1" customHeight="1" x14ac:dyDescent="0.2">
      <c r="A19" s="28">
        <v>2020.02</v>
      </c>
      <c r="B19" s="30" t="s">
        <v>713</v>
      </c>
      <c r="C19" s="16">
        <v>2020</v>
      </c>
      <c r="D19" s="17" t="s">
        <v>5</v>
      </c>
      <c r="E19" s="17" t="s">
        <v>741</v>
      </c>
      <c r="F19" s="17" t="s">
        <v>29</v>
      </c>
      <c r="G19" s="17" t="s">
        <v>18</v>
      </c>
      <c r="H19" s="17" t="s">
        <v>109</v>
      </c>
      <c r="I19" s="17" t="s">
        <v>772</v>
      </c>
      <c r="J19" s="17" t="s">
        <v>773</v>
      </c>
      <c r="K19" s="16" t="s">
        <v>25</v>
      </c>
    </row>
    <row r="20" spans="1:11" s="8" customFormat="1" ht="26.1" customHeight="1" x14ac:dyDescent="0.2">
      <c r="A20" s="28">
        <v>2020.03</v>
      </c>
      <c r="B20" s="25" t="s">
        <v>774</v>
      </c>
      <c r="C20" s="16">
        <v>2020</v>
      </c>
      <c r="D20" s="17" t="s">
        <v>6</v>
      </c>
      <c r="E20" s="17" t="s">
        <v>740</v>
      </c>
      <c r="F20" s="17" t="s">
        <v>20</v>
      </c>
      <c r="G20" s="17" t="s">
        <v>409</v>
      </c>
      <c r="H20" s="17" t="s">
        <v>101</v>
      </c>
      <c r="I20" s="17" t="s">
        <v>775</v>
      </c>
      <c r="J20" s="17" t="s">
        <v>776</v>
      </c>
      <c r="K20" s="16" t="s">
        <v>33</v>
      </c>
    </row>
    <row r="21" spans="1:11" s="8" customFormat="1" ht="26.1" customHeight="1" x14ac:dyDescent="0.2">
      <c r="A21" s="28">
        <v>2020.07</v>
      </c>
      <c r="B21" s="25" t="s">
        <v>714</v>
      </c>
      <c r="C21" s="16">
        <v>2020</v>
      </c>
      <c r="D21" s="17" t="s">
        <v>749</v>
      </c>
      <c r="E21" s="17" t="s">
        <v>739</v>
      </c>
      <c r="F21" s="17" t="s">
        <v>213</v>
      </c>
      <c r="G21" s="17" t="s">
        <v>198</v>
      </c>
      <c r="H21" s="17" t="s">
        <v>447</v>
      </c>
      <c r="I21" s="17" t="s">
        <v>21</v>
      </c>
      <c r="J21" s="17" t="s">
        <v>777</v>
      </c>
      <c r="K21" s="16" t="s">
        <v>112</v>
      </c>
    </row>
    <row r="22" spans="1:11" s="8" customFormat="1" ht="26.1" customHeight="1" x14ac:dyDescent="0.2">
      <c r="A22" s="28">
        <v>2020.08</v>
      </c>
      <c r="B22" s="25" t="s">
        <v>715</v>
      </c>
      <c r="C22" s="16">
        <v>2020</v>
      </c>
      <c r="D22" s="17" t="s">
        <v>751</v>
      </c>
      <c r="E22" s="17" t="s">
        <v>681</v>
      </c>
      <c r="F22" s="17" t="s">
        <v>30</v>
      </c>
      <c r="G22" s="17" t="s">
        <v>409</v>
      </c>
      <c r="H22" s="17" t="s">
        <v>104</v>
      </c>
      <c r="I22" s="17" t="s">
        <v>21</v>
      </c>
      <c r="J22" s="17" t="s">
        <v>778</v>
      </c>
      <c r="K22" s="16" t="s">
        <v>26</v>
      </c>
    </row>
    <row r="23" spans="1:11" s="8" customFormat="1" ht="26.1" customHeight="1" x14ac:dyDescent="0.2">
      <c r="A23" s="28">
        <v>2020.12</v>
      </c>
      <c r="B23" s="31" t="s">
        <v>779</v>
      </c>
      <c r="C23" s="16">
        <v>2020</v>
      </c>
      <c r="D23" s="17" t="s">
        <v>5</v>
      </c>
      <c r="E23" s="17" t="s">
        <v>639</v>
      </c>
      <c r="F23" s="17" t="s">
        <v>29</v>
      </c>
      <c r="G23" s="17" t="s">
        <v>198</v>
      </c>
      <c r="H23" s="17" t="s">
        <v>447</v>
      </c>
      <c r="I23" s="17" t="s">
        <v>21</v>
      </c>
      <c r="J23" s="17" t="s">
        <v>780</v>
      </c>
      <c r="K23" s="16" t="s">
        <v>112</v>
      </c>
    </row>
    <row r="24" spans="1:11" s="8" customFormat="1" ht="26.1" customHeight="1" x14ac:dyDescent="0.2">
      <c r="A24" s="28">
        <v>2021.01</v>
      </c>
      <c r="B24" s="31" t="s">
        <v>716</v>
      </c>
      <c r="C24" s="16">
        <v>2021</v>
      </c>
      <c r="D24" s="17" t="s">
        <v>746</v>
      </c>
      <c r="E24" s="17" t="s">
        <v>738</v>
      </c>
      <c r="F24" s="17" t="s">
        <v>213</v>
      </c>
      <c r="G24" s="17" t="s">
        <v>18</v>
      </c>
      <c r="H24" s="17" t="s">
        <v>413</v>
      </c>
      <c r="I24" s="17" t="s">
        <v>21</v>
      </c>
      <c r="J24" s="17" t="s">
        <v>716</v>
      </c>
      <c r="K24" s="16" t="s">
        <v>414</v>
      </c>
    </row>
    <row r="25" spans="1:11" s="8" customFormat="1" ht="26.1" customHeight="1" x14ac:dyDescent="0.2">
      <c r="A25" s="28">
        <v>2021.02</v>
      </c>
      <c r="B25" s="31" t="s">
        <v>781</v>
      </c>
      <c r="C25" s="16">
        <v>2021</v>
      </c>
      <c r="D25" s="17" t="s">
        <v>751</v>
      </c>
      <c r="E25" s="17" t="s">
        <v>737</v>
      </c>
      <c r="F25" s="17" t="s">
        <v>30</v>
      </c>
      <c r="G25" s="17" t="s">
        <v>409</v>
      </c>
      <c r="H25" s="17" t="s">
        <v>214</v>
      </c>
      <c r="I25" s="17" t="s">
        <v>772</v>
      </c>
      <c r="J25" s="17" t="s">
        <v>782</v>
      </c>
      <c r="K25" s="16" t="s">
        <v>215</v>
      </c>
    </row>
    <row r="26" spans="1:11" s="8" customFormat="1" ht="26.1" customHeight="1" x14ac:dyDescent="0.2">
      <c r="A26" s="28">
        <v>2021.03</v>
      </c>
      <c r="B26" s="31" t="s">
        <v>754</v>
      </c>
      <c r="C26" s="16">
        <v>2021</v>
      </c>
      <c r="D26" s="17" t="s">
        <v>749</v>
      </c>
      <c r="E26" s="17" t="s">
        <v>804</v>
      </c>
      <c r="F26" s="17" t="s">
        <v>29</v>
      </c>
      <c r="G26" s="17" t="s">
        <v>18</v>
      </c>
      <c r="H26" s="17" t="s">
        <v>109</v>
      </c>
      <c r="I26" s="17" t="s">
        <v>21</v>
      </c>
      <c r="J26" s="17" t="s">
        <v>783</v>
      </c>
      <c r="K26" s="16" t="s">
        <v>25</v>
      </c>
    </row>
    <row r="27" spans="1:11" s="8" customFormat="1" ht="26.1" customHeight="1" x14ac:dyDescent="0.2">
      <c r="A27" s="28">
        <v>2021.04</v>
      </c>
      <c r="B27" s="31" t="s">
        <v>717</v>
      </c>
      <c r="C27" s="16">
        <v>2021</v>
      </c>
      <c r="D27" s="17" t="s">
        <v>6</v>
      </c>
      <c r="E27" s="17" t="s">
        <v>736</v>
      </c>
      <c r="F27" s="17" t="s">
        <v>30</v>
      </c>
      <c r="G27" s="17" t="s">
        <v>199</v>
      </c>
      <c r="H27" s="17" t="s">
        <v>784</v>
      </c>
      <c r="I27" s="17" t="s">
        <v>13</v>
      </c>
      <c r="J27" s="17" t="s">
        <v>717</v>
      </c>
      <c r="K27" s="16" t="s">
        <v>446</v>
      </c>
    </row>
    <row r="28" spans="1:11" s="8" customFormat="1" ht="26.1" customHeight="1" x14ac:dyDescent="0.2">
      <c r="A28" s="28">
        <v>2021.06</v>
      </c>
      <c r="B28" s="31" t="s">
        <v>752</v>
      </c>
      <c r="C28" s="16">
        <v>2021</v>
      </c>
      <c r="D28" s="17" t="s">
        <v>747</v>
      </c>
      <c r="E28" s="17" t="s">
        <v>622</v>
      </c>
      <c r="F28" s="17" t="s">
        <v>30</v>
      </c>
      <c r="G28" s="17" t="s">
        <v>199</v>
      </c>
      <c r="H28" s="17" t="s">
        <v>784</v>
      </c>
      <c r="I28" s="17" t="s">
        <v>785</v>
      </c>
      <c r="J28" s="17" t="s">
        <v>786</v>
      </c>
      <c r="K28" s="16" t="s">
        <v>446</v>
      </c>
    </row>
    <row r="29" spans="1:11" s="8" customFormat="1" ht="26.1" customHeight="1" x14ac:dyDescent="0.2">
      <c r="A29" s="28">
        <v>2021.07</v>
      </c>
      <c r="B29" s="31" t="s">
        <v>753</v>
      </c>
      <c r="C29" s="16">
        <v>2021</v>
      </c>
      <c r="D29" s="17" t="s">
        <v>748</v>
      </c>
      <c r="E29" s="17" t="s">
        <v>735</v>
      </c>
      <c r="F29" s="17" t="s">
        <v>213</v>
      </c>
      <c r="G29" s="17" t="s">
        <v>18</v>
      </c>
      <c r="H29" s="17" t="s">
        <v>413</v>
      </c>
      <c r="I29" s="17" t="s">
        <v>21</v>
      </c>
      <c r="J29" s="17"/>
      <c r="K29" s="16" t="s">
        <v>414</v>
      </c>
    </row>
    <row r="30" spans="1:11" s="8" customFormat="1" ht="26.1" customHeight="1" x14ac:dyDescent="0.2">
      <c r="A30" s="28">
        <v>2021.08</v>
      </c>
      <c r="B30" s="31" t="s">
        <v>787</v>
      </c>
      <c r="C30" s="16">
        <v>2021</v>
      </c>
      <c r="D30" s="17" t="s">
        <v>758</v>
      </c>
      <c r="E30" s="17" t="s">
        <v>734</v>
      </c>
      <c r="F30" s="17" t="s">
        <v>20</v>
      </c>
      <c r="G30" s="17" t="s">
        <v>409</v>
      </c>
      <c r="H30" s="17" t="s">
        <v>101</v>
      </c>
      <c r="I30" s="17" t="s">
        <v>21</v>
      </c>
      <c r="J30" s="17" t="s">
        <v>800</v>
      </c>
      <c r="K30" s="16" t="s">
        <v>33</v>
      </c>
    </row>
    <row r="31" spans="1:11" s="8" customFormat="1" ht="26.1" customHeight="1" x14ac:dyDescent="0.2">
      <c r="A31" s="28">
        <v>2021.09</v>
      </c>
      <c r="B31" s="31" t="s">
        <v>718</v>
      </c>
      <c r="C31" s="16">
        <v>2021</v>
      </c>
      <c r="D31" s="17" t="s">
        <v>6</v>
      </c>
      <c r="E31" s="17" t="s">
        <v>733</v>
      </c>
      <c r="F31" s="17" t="s">
        <v>30</v>
      </c>
      <c r="G31" s="17" t="s">
        <v>199</v>
      </c>
      <c r="H31" s="17" t="s">
        <v>442</v>
      </c>
      <c r="I31" s="17" t="s">
        <v>21</v>
      </c>
      <c r="J31" s="17" t="s">
        <v>801</v>
      </c>
      <c r="K31" s="16" t="s">
        <v>108</v>
      </c>
    </row>
    <row r="32" spans="1:11" s="8" customFormat="1" ht="26.1" customHeight="1" x14ac:dyDescent="0.2">
      <c r="A32" s="28">
        <v>2021.11</v>
      </c>
      <c r="B32" s="31" t="s">
        <v>719</v>
      </c>
      <c r="C32" s="16">
        <v>2021</v>
      </c>
      <c r="D32" s="17" t="s">
        <v>8</v>
      </c>
      <c r="E32" s="17" t="s">
        <v>732</v>
      </c>
      <c r="F32" s="17" t="s">
        <v>29</v>
      </c>
      <c r="G32" s="17" t="s">
        <v>199</v>
      </c>
      <c r="H32" s="17" t="s">
        <v>784</v>
      </c>
      <c r="I32" s="17" t="s">
        <v>13</v>
      </c>
      <c r="J32" s="17" t="s">
        <v>802</v>
      </c>
      <c r="K32" s="16" t="s">
        <v>446</v>
      </c>
    </row>
    <row r="33" spans="1:11" s="8" customFormat="1" ht="26.1" customHeight="1" x14ac:dyDescent="0.2">
      <c r="A33" s="28">
        <v>2021.13</v>
      </c>
      <c r="B33" s="31" t="s">
        <v>755</v>
      </c>
      <c r="C33" s="16">
        <v>2021</v>
      </c>
      <c r="D33" s="17" t="s">
        <v>5</v>
      </c>
      <c r="E33" s="31" t="s">
        <v>731</v>
      </c>
      <c r="F33" s="31" t="s">
        <v>29</v>
      </c>
      <c r="G33" s="31" t="s">
        <v>198</v>
      </c>
      <c r="H33" s="31" t="s">
        <v>17</v>
      </c>
      <c r="I33" s="31" t="s">
        <v>380</v>
      </c>
      <c r="J33" s="31"/>
      <c r="K33" s="16" t="s">
        <v>35</v>
      </c>
    </row>
    <row r="34" spans="1:11" ht="26.1" customHeight="1" x14ac:dyDescent="0.2">
      <c r="A34" s="28">
        <v>2021.14</v>
      </c>
      <c r="B34" s="31" t="s">
        <v>720</v>
      </c>
      <c r="C34" s="16">
        <v>2021</v>
      </c>
      <c r="D34" s="17" t="s">
        <v>8</v>
      </c>
      <c r="E34" s="31" t="s">
        <v>730</v>
      </c>
      <c r="F34" s="31" t="s">
        <v>20</v>
      </c>
      <c r="G34" s="31" t="s">
        <v>409</v>
      </c>
      <c r="H34" s="31" t="s">
        <v>214</v>
      </c>
      <c r="I34" s="31" t="s">
        <v>803</v>
      </c>
      <c r="J34" s="31"/>
      <c r="K34" s="16" t="s">
        <v>215</v>
      </c>
    </row>
    <row r="35" spans="1:11" ht="26.1" customHeight="1" x14ac:dyDescent="0.2">
      <c r="A35" s="28">
        <v>2021.15</v>
      </c>
      <c r="B35" s="31" t="s">
        <v>721</v>
      </c>
      <c r="C35" s="16">
        <v>2021</v>
      </c>
      <c r="D35" s="17" t="s">
        <v>751</v>
      </c>
      <c r="E35" s="31" t="s">
        <v>700</v>
      </c>
      <c r="F35" s="31" t="s">
        <v>20</v>
      </c>
      <c r="G35" s="31" t="s">
        <v>409</v>
      </c>
      <c r="H35" s="31" t="s">
        <v>104</v>
      </c>
      <c r="I35" s="31" t="s">
        <v>803</v>
      </c>
      <c r="J35" s="31"/>
      <c r="K35" s="16" t="s">
        <v>26</v>
      </c>
    </row>
    <row r="36" spans="1:11" ht="26.1" customHeight="1" x14ac:dyDescent="0.2">
      <c r="A36" s="28">
        <v>2021.16</v>
      </c>
      <c r="B36" s="31" t="s">
        <v>722</v>
      </c>
      <c r="C36" s="16">
        <v>2021</v>
      </c>
      <c r="D36" s="17" t="s">
        <v>757</v>
      </c>
      <c r="E36" s="31" t="s">
        <v>729</v>
      </c>
      <c r="F36" s="31" t="s">
        <v>213</v>
      </c>
      <c r="G36" s="31" t="s">
        <v>198</v>
      </c>
      <c r="H36" s="31" t="s">
        <v>447</v>
      </c>
      <c r="I36" s="31" t="s">
        <v>380</v>
      </c>
      <c r="J36" s="31"/>
      <c r="K36" s="16" t="s">
        <v>112</v>
      </c>
    </row>
    <row r="37" spans="1:11" ht="26.1" customHeight="1" x14ac:dyDescent="0.2">
      <c r="A37" s="28">
        <v>2021.17</v>
      </c>
      <c r="B37" s="31" t="s">
        <v>723</v>
      </c>
      <c r="C37" s="16">
        <v>2021</v>
      </c>
      <c r="D37" s="17" t="s">
        <v>759</v>
      </c>
      <c r="E37" s="31" t="s">
        <v>728</v>
      </c>
      <c r="F37" s="31" t="s">
        <v>213</v>
      </c>
      <c r="G37" s="31" t="s">
        <v>18</v>
      </c>
      <c r="H37" s="31" t="s">
        <v>413</v>
      </c>
      <c r="I37" s="31" t="s">
        <v>21</v>
      </c>
      <c r="J37" s="31" t="s">
        <v>788</v>
      </c>
      <c r="K37" s="16" t="s">
        <v>414</v>
      </c>
    </row>
    <row r="38" spans="1:1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40" spans="1:11" x14ac:dyDescent="0.2">
      <c r="B40" s="11"/>
    </row>
  </sheetData>
  <sheetProtection password="C5A6" sheet="1" objects="1" scenarios="1" sort="0" autoFilter="0"/>
  <autoFilter ref="A5:K5"/>
  <mergeCells count="22">
    <mergeCell ref="A4:E4"/>
    <mergeCell ref="L1:AB1"/>
    <mergeCell ref="A2:I2"/>
    <mergeCell ref="L2:L3"/>
    <mergeCell ref="M2:M3"/>
    <mergeCell ref="N2:N3"/>
    <mergeCell ref="O2:O3"/>
    <mergeCell ref="P2:P3"/>
    <mergeCell ref="Q2:Q3"/>
    <mergeCell ref="R2:R3"/>
    <mergeCell ref="S2:S3"/>
    <mergeCell ref="Z2:Z3"/>
    <mergeCell ref="AA2:AA3"/>
    <mergeCell ref="AB2:AB3"/>
    <mergeCell ref="A3:I3"/>
    <mergeCell ref="W2:W3"/>
    <mergeCell ref="X2:X3"/>
    <mergeCell ref="Y2:Y3"/>
    <mergeCell ref="F4:K4"/>
    <mergeCell ref="T2:T3"/>
    <mergeCell ref="U2:U3"/>
    <mergeCell ref="V2:V3"/>
  </mergeCells>
  <hyperlinks>
    <hyperlink ref="D25" r:id="rId1" display="mailto:frangi@ibk.baug.ethz.ch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="85" zoomScaleNormal="85" workbookViewId="0">
      <selection activeCell="L10" sqref="L10"/>
    </sheetView>
  </sheetViews>
  <sheetFormatPr baseColWidth="10" defaultColWidth="11.5703125" defaultRowHeight="12.75" x14ac:dyDescent="0.2"/>
  <sheetData>
    <row r="1" spans="1:10" ht="104.1" customHeight="1" x14ac:dyDescent="0.2">
      <c r="A1" s="54" t="s">
        <v>578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56.45" customHeight="1" x14ac:dyDescent="0.2">
      <c r="A2" s="51" t="s">
        <v>791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27.6" customHeight="1" x14ac:dyDescent="0.2">
      <c r="A3" s="56" t="s">
        <v>438</v>
      </c>
      <c r="B3" s="56"/>
      <c r="C3" s="57"/>
      <c r="D3" s="57"/>
      <c r="E3" s="12"/>
      <c r="F3" s="12"/>
      <c r="G3" s="12"/>
      <c r="H3" s="12"/>
      <c r="I3" s="12"/>
      <c r="J3" s="12"/>
    </row>
    <row r="4" spans="1:1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2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3">
    <mergeCell ref="A2:J2"/>
    <mergeCell ref="A1:J1"/>
    <mergeCell ref="A3:D3"/>
  </mergeCells>
  <hyperlinks>
    <hyperlink ref="A3" r:id="rId1"/>
  </hyperlinks>
  <pageMargins left="0.7" right="0.7" top="0.78740157499999996" bottom="0.78740157499999996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WHFF_Projektübersicht_Stand_2017-01-30"/>
    <f:field ref="objsubject" par="" edit="true" text=""/>
    <f:field ref="objcreatedby" par="" text="Riegger, Werner (BAFU - RIW)"/>
    <f:field ref="objcreatedat" par="" text="20.01.2017 08:55:56"/>
    <f:field ref="objchangedby" par="" text="Kurz, Ingrid (BAFU - KI)"/>
    <f:field ref="objmodifiedat" par="" text="02.03.2017 15:54:40"/>
    <f:field ref="doc_FSCFOLIO_1_1001_FieldDocumentNumber" par="" text=""/>
    <f:field ref="doc_FSCFOLIO_1_1001_FieldSubject" par="" edit="true" text=""/>
    <f:field ref="FSCFOLIO_1_1001_FieldCurrentUser" par="" text="Adrian Schmutz"/>
    <f:field ref="CCAPRECONFIG_15_1001_Objektname" par="" edit="true" text="WHFF_Projektübersicht_Stand_2017-01-30"/>
    <f:field ref="CHPRECONFIG_1_1001_Objektname" par="" edit="true" text="WHFF_Projektübersicht_Stand_2017-01-30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beendete Projekte 2004-2021</vt:lpstr>
      <vt:lpstr>laufende Projekte 2015-2021</vt:lpstr>
      <vt:lpstr>thematische Suche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u80828812</dc:creator>
  <cp:lastModifiedBy>Schmutz Adrian BAFU</cp:lastModifiedBy>
  <cp:lastPrinted>2020-09-22T13:58:39Z</cp:lastPrinted>
  <dcterms:created xsi:type="dcterms:W3CDTF">2014-02-07T07:42:47Z</dcterms:created>
  <dcterms:modified xsi:type="dcterms:W3CDTF">2022-08-08T13:27:34Z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Abs2_Funktion">
    <vt:lpwstr/>
  </property>
  <property fmtid="{D5CDD505-2E9C-101B-9397-08002B2CF9AE}" pid="3" name="FSC#BAFUBDO@15.1700:Abs2_Name">
    <vt:lpwstr/>
  </property>
  <property fmtid="{D5CDD505-2E9C-101B-9397-08002B2CF9AE}" pid="4" name="FSC#BAFUBDO@15.1700:Abs2_Titel">
    <vt:lpwstr/>
  </property>
  <property fmtid="{D5CDD505-2E9C-101B-9397-08002B2CF9AE}" pid="5" name="FSC#BAFUBDO@15.1700:Abs2_Vorname">
    <vt:lpwstr/>
  </property>
  <property fmtid="{D5CDD505-2E9C-101B-9397-08002B2CF9AE}" pid="6" name="FSC#BAFUBDO@15.1700:Abs_Funktion">
    <vt:lpwstr/>
  </property>
  <property fmtid="{D5CDD505-2E9C-101B-9397-08002B2CF9AE}" pid="7" name="FSC#BAFUBDO@15.1700:Abs_Name">
    <vt:lpwstr/>
  </property>
  <property fmtid="{D5CDD505-2E9C-101B-9397-08002B2CF9AE}" pid="8" name="FSC#BAFUBDO@15.1700:Abs_Ort">
    <vt:lpwstr>Bern</vt:lpwstr>
  </property>
  <property fmtid="{D5CDD505-2E9C-101B-9397-08002B2CF9AE}" pid="9" name="FSC#BAFUBDO@15.1700:Abs_Titel">
    <vt:lpwstr/>
  </property>
  <property fmtid="{D5CDD505-2E9C-101B-9397-08002B2CF9AE}" pid="10" name="FSC#BAFUBDO@15.1700:Abs_Vorname">
    <vt:lpwstr/>
  </property>
  <property fmtid="{D5CDD505-2E9C-101B-9397-08002B2CF9AE}" pid="11" name="FSC#BAFUBDO@15.1700:Absender_Fusszeilen">
    <vt:lpwstr/>
  </property>
  <property fmtid="{D5CDD505-2E9C-101B-9397-08002B2CF9AE}" pid="12" name="FSC#BAFUBDO@15.1700:Absender_Kopfzeile">
    <vt:lpwstr>CH-3003 Bern, </vt:lpwstr>
  </property>
  <property fmtid="{D5CDD505-2E9C-101B-9397-08002B2CF9AE}" pid="13" name="FSC#BAFUBDO@15.1700:Absender_Kopfzeile_OE">
    <vt:lpwstr>BAFU</vt:lpwstr>
  </property>
  <property fmtid="{D5CDD505-2E9C-101B-9397-08002B2CF9AE}" pid="14" name="FSC#BAFUBDO@15.1700:Abteilung">
    <vt:lpwstr>Abteilung Wald</vt:lpwstr>
  </property>
  <property fmtid="{D5CDD505-2E9C-101B-9397-08002B2CF9AE}" pid="15" name="FSC#BAFUBDO@15.1700:Abteilung_neu">
    <vt:lpwstr/>
  </property>
  <property fmtid="{D5CDD505-2E9C-101B-9397-08002B2CF9AE}" pid="16" name="FSC#BAFUBDO@15.1700:Aktenzeichen">
    <vt:lpwstr>466.11-03247/00004/00001/Q035-0171</vt:lpwstr>
  </property>
  <property fmtid="{D5CDD505-2E9C-101B-9397-08002B2CF9AE}" pid="17" name="FSC#BAFUBDO@15.1700:Anlagetyp">
    <vt:lpwstr/>
  </property>
  <property fmtid="{D5CDD505-2E9C-101B-9397-08002B2CF9AE}" pid="18" name="FSC#BAFUBDO@15.1700:Anrechenbare_Kosten">
    <vt:lpwstr/>
  </property>
  <property fmtid="{D5CDD505-2E9C-101B-9397-08002B2CF9AE}" pid="19" name="FSC#BAFUBDO@15.1700:Anruf_Empfaenger">
    <vt:lpwstr/>
  </property>
  <property fmtid="{D5CDD505-2E9C-101B-9397-08002B2CF9AE}" pid="20" name="FSC#BAFUBDO@15.1700:Antwort_bis">
    <vt:lpwstr/>
  </property>
  <property fmtid="{D5CDD505-2E9C-101B-9397-08002B2CF9AE}" pid="21" name="FSC#BAFUBDO@15.1700:Anzahl_Taetigkeiten">
    <vt:lpwstr/>
  </property>
  <property fmtid="{D5CDD505-2E9C-101B-9397-08002B2CF9AE}" pid="22" name="FSC#BAFUBDO@15.1700:Auftrag_Nr">
    <vt:lpwstr>466.11-03247/00004/00001</vt:lpwstr>
  </property>
  <property fmtid="{D5CDD505-2E9C-101B-9397-08002B2CF9AE}" pid="23" name="FSC#BAFUBDO@15.1700:Auftraggeber_Email">
    <vt:lpwstr/>
  </property>
  <property fmtid="{D5CDD505-2E9C-101B-9397-08002B2CF9AE}" pid="24" name="FSC#BAFUBDO@15.1700:Auftraggeber_Name">
    <vt:lpwstr/>
  </property>
  <property fmtid="{D5CDD505-2E9C-101B-9397-08002B2CF9AE}" pid="25" name="FSC#BAFUBDO@15.1700:Auftraggeber_Tel">
    <vt:lpwstr/>
  </property>
  <property fmtid="{D5CDD505-2E9C-101B-9397-08002B2CF9AE}" pid="26" name="FSC#BAFUBDO@15.1700:Auftraggeber_Vorname">
    <vt:lpwstr/>
  </property>
  <property fmtid="{D5CDD505-2E9C-101B-9397-08002B2CF9AE}" pid="27" name="FSC#BAFUBDO@15.1700:AufwandBetrag">
    <vt:lpwstr/>
  </property>
  <property fmtid="{D5CDD505-2E9C-101B-9397-08002B2CF9AE}" pid="28" name="FSC#BAFUBDO@15.1700:AufwandStunden">
    <vt:lpwstr/>
  </property>
  <property fmtid="{D5CDD505-2E9C-101B-9397-08002B2CF9AE}" pid="29" name="FSC#BAFUBDO@15.1700:Ausgangssprache">
    <vt:lpwstr/>
  </property>
  <property fmtid="{D5CDD505-2E9C-101B-9397-08002B2CF9AE}" pid="30" name="FSC#BAFUBDO@15.1700:Auskunft1">
    <vt:lpwstr/>
  </property>
  <property fmtid="{D5CDD505-2E9C-101B-9397-08002B2CF9AE}" pid="31" name="FSC#BAFUBDO@15.1700:Auskunft2">
    <vt:lpwstr/>
  </property>
  <property fmtid="{D5CDD505-2E9C-101B-9397-08002B2CF9AE}" pid="32" name="FSC#BAFUBDO@15.1700:Auskunft3">
    <vt:lpwstr/>
  </property>
  <property fmtid="{D5CDD505-2E9C-101B-9397-08002B2CF9AE}" pid="33" name="FSC#BAFUBDO@15.1700:Auskunft4">
    <vt:lpwstr/>
  </property>
  <property fmtid="{D5CDD505-2E9C-101B-9397-08002B2CF9AE}" pid="34" name="FSC#BAFUBDO@15.1700:Auskunftgeber">
    <vt:lpwstr/>
  </property>
  <property fmtid="{D5CDD505-2E9C-101B-9397-08002B2CF9AE}" pid="35" name="FSC#BAFUBDO@15.1700:Berater">
    <vt:lpwstr/>
  </property>
  <property fmtid="{D5CDD505-2E9C-101B-9397-08002B2CF9AE}" pid="36" name="FSC#BAFUBDO@15.1700:Bericht_Autor">
    <vt:lpwstr/>
  </property>
  <property fmtid="{D5CDD505-2E9C-101B-9397-08002B2CF9AE}" pid="37" name="FSC#BAFUBDO@15.1700:Bescheinigungsanspruch_Total_2013">
    <vt:lpwstr/>
  </property>
  <property fmtid="{D5CDD505-2E9C-101B-9397-08002B2CF9AE}" pid="38" name="FSC#BAFUBDO@15.1700:Beschlussnummer">
    <vt:lpwstr/>
  </property>
  <property fmtid="{D5CDD505-2E9C-101B-9397-08002B2CF9AE}" pid="39" name="FSC#BAFUBDO@15.1700:Beschreibungdatum">
    <vt:lpwstr/>
  </property>
  <property fmtid="{D5CDD505-2E9C-101B-9397-08002B2CF9AE}" pid="40" name="FSC#BAFUBDO@15.1700:Beschreibungname">
    <vt:lpwstr/>
  </property>
  <property fmtid="{D5CDD505-2E9C-101B-9397-08002B2CF9AE}" pid="41" name="FSC#BAFUBDO@15.1700:Briefdatum">
    <vt:lpwstr/>
  </property>
  <property fmtid="{D5CDD505-2E9C-101B-9397-08002B2CF9AE}" pid="42" name="FSC#BAFUBDO@15.1700:Bundesbeitrag">
    <vt:lpwstr/>
  </property>
  <property fmtid="{D5CDD505-2E9C-101B-9397-08002B2CF9AE}" pid="43" name="FSC#BAFUBDO@15.1700:Bundesbeitrag_Prozent">
    <vt:lpwstr/>
  </property>
  <property fmtid="{D5CDD505-2E9C-101B-9397-08002B2CF9AE}" pid="44" name="FSC#BAFUBDO@15.1700:Dat_Eingabedatum">
    <vt:lpwstr/>
  </property>
  <property fmtid="{D5CDD505-2E9C-101B-9397-08002B2CF9AE}" pid="45" name="FSC#BAFUBDO@15.1700:Dat_Interne_Mitberichte">
    <vt:lpwstr/>
  </property>
  <property fmtid="{D5CDD505-2E9C-101B-9397-08002B2CF9AE}" pid="46" name="FSC#BAFUBDO@15.1700:Dat_Prov_Baubewilligung">
    <vt:lpwstr/>
  </property>
  <property fmtid="{D5CDD505-2E9C-101B-9397-08002B2CF9AE}" pid="47" name="FSC#BAFUBDO@15.1700:Datum_des_Monitoringberichts_2013">
    <vt:lpwstr/>
  </property>
  <property fmtid="{D5CDD505-2E9C-101B-9397-08002B2CF9AE}" pid="48" name="FSC#BAFUBDO@15.1700:Datum_Gesuch">
    <vt:lpwstr/>
  </property>
  <property fmtid="{D5CDD505-2E9C-101B-9397-08002B2CF9AE}" pid="49" name="FSC#BAFUBDO@15.1700:Datum_Verfügung_aktuell">
    <vt:lpwstr/>
  </property>
  <property fmtid="{D5CDD505-2E9C-101B-9397-08002B2CF9AE}" pid="50" name="FSC#BAFUBDO@15.1700:DatumErstellung">
    <vt:lpwstr>20.01.2017</vt:lpwstr>
  </property>
  <property fmtid="{D5CDD505-2E9C-101B-9397-08002B2CF9AE}" pid="51" name="FSC#BAFUBDO@15.1700:Diff_TaetigkeitenStandorte">
    <vt:lpwstr/>
  </property>
  <property fmtid="{D5CDD505-2E9C-101B-9397-08002B2CF9AE}" pid="52" name="FSC#BAFUBDO@15.1700:Diff_TaetigkeitenStandorte_Nr">
    <vt:lpwstr/>
  </property>
  <property fmtid="{D5CDD505-2E9C-101B-9397-08002B2CF9AE}" pid="53" name="FSC#BAFUBDO@15.1700:DocGegenstand">
    <vt:lpwstr>WHFF_Projektübersicht_Stand_2017-01-30</vt:lpwstr>
  </property>
  <property fmtid="{D5CDD505-2E9C-101B-9397-08002B2CF9AE}" pid="54" name="FSC#BAFUBDO@15.1700:Eingang">
    <vt:lpwstr>2016-07-14T13:06:51</vt:lpwstr>
  </property>
  <property fmtid="{D5CDD505-2E9C-101B-9397-08002B2CF9AE}" pid="55" name="FSC#BAFUBDO@15.1700:Eingang_per">
    <vt:lpwstr/>
  </property>
  <property fmtid="{D5CDD505-2E9C-101B-9397-08002B2CF9AE}" pid="56" name="FSC#BAFUBDO@15.1700:Eingangsdatum">
    <vt:lpwstr/>
  </property>
  <property fmtid="{D5CDD505-2E9C-101B-9397-08002B2CF9AE}" pid="57" name="FSC#BAFUBDO@15.1700:Emmissionsreduktion">
    <vt:lpwstr/>
  </property>
  <property fmtid="{D5CDD505-2E9C-101B-9397-08002B2CF9AE}" pid="58" name="FSC#BAFUBDO@15.1700:Emmissionsziel_2013">
    <vt:lpwstr/>
  </property>
  <property fmtid="{D5CDD505-2E9C-101B-9397-08002B2CF9AE}" pid="59" name="FSC#BAFUBDO@15.1700:Emmissionsziel_2014">
    <vt:lpwstr/>
  </property>
  <property fmtid="{D5CDD505-2E9C-101B-9397-08002B2CF9AE}" pid="60" name="FSC#BAFUBDO@15.1700:Emmissionsziel_2015">
    <vt:lpwstr/>
  </property>
  <property fmtid="{D5CDD505-2E9C-101B-9397-08002B2CF9AE}" pid="61" name="FSC#BAFUBDO@15.1700:Emmissionsziel_2016">
    <vt:lpwstr/>
  </property>
  <property fmtid="{D5CDD505-2E9C-101B-9397-08002B2CF9AE}" pid="62" name="FSC#BAFUBDO@15.1700:Emmissionsziel_2017">
    <vt:lpwstr/>
  </property>
  <property fmtid="{D5CDD505-2E9C-101B-9397-08002B2CF9AE}" pid="63" name="FSC#BAFUBDO@15.1700:Emmissionsziel_2018">
    <vt:lpwstr/>
  </property>
  <property fmtid="{D5CDD505-2E9C-101B-9397-08002B2CF9AE}" pid="64" name="FSC#BAFUBDO@15.1700:Emmissionsziel_2019">
    <vt:lpwstr/>
  </property>
  <property fmtid="{D5CDD505-2E9C-101B-9397-08002B2CF9AE}" pid="65" name="FSC#BAFUBDO@15.1700:Emmissionsziel_2020">
    <vt:lpwstr/>
  </property>
  <property fmtid="{D5CDD505-2E9C-101B-9397-08002B2CF9AE}" pid="66" name="FSC#BAFUBDO@15.1700:Emmissionsziel_Gesamt">
    <vt:lpwstr/>
  </property>
  <property fmtid="{D5CDD505-2E9C-101B-9397-08002B2CF9AE}" pid="67" name="FSC#BAFUBDO@15.1700:Empfaenger_Adresszeile">
    <vt:lpwstr/>
  </property>
  <property fmtid="{D5CDD505-2E9C-101B-9397-08002B2CF9AE}" pid="68" name="FSC#BAFUBDO@15.1700:ePMNummer">
    <vt:lpwstr/>
  </property>
  <property fmtid="{D5CDD505-2E9C-101B-9397-08002B2CF9AE}" pid="69" name="FSC#BAFUBDO@15.1700:Etappennummer">
    <vt:lpwstr/>
  </property>
  <property fmtid="{D5CDD505-2E9C-101B-9397-08002B2CF9AE}" pid="70" name="FSC#BAFUBDO@15.1700:EU_01_Verpflichter_Name_Adresse">
    <vt:lpwstr/>
  </property>
  <property fmtid="{D5CDD505-2E9C-101B-9397-08002B2CF9AE}" pid="71" name="FSC#BAFUBDO@15.1700:EU_02_Verpflichter_Name_Adresse">
    <vt:lpwstr/>
  </property>
  <property fmtid="{D5CDD505-2E9C-101B-9397-08002B2CF9AE}" pid="72" name="FSC#BAFUBDO@15.1700:EU_03_Verpflichter_Name_Adresse">
    <vt:lpwstr/>
  </property>
  <property fmtid="{D5CDD505-2E9C-101B-9397-08002B2CF9AE}" pid="73" name="FSC#BAFUBDO@15.1700:EU_04_Verpflichter_Name_Adresse">
    <vt:lpwstr/>
  </property>
  <property fmtid="{D5CDD505-2E9C-101B-9397-08002B2CF9AE}" pid="74" name="FSC#BAFUBDO@15.1700:EU_05_Verpflichter_Name_Adresse">
    <vt:lpwstr/>
  </property>
  <property fmtid="{D5CDD505-2E9C-101B-9397-08002B2CF9AE}" pid="75" name="FSC#BAFUBDO@15.1700:EU_06_Verpflichter_Name_Adresse">
    <vt:lpwstr/>
  </property>
  <property fmtid="{D5CDD505-2E9C-101B-9397-08002B2CF9AE}" pid="76" name="FSC#BAFUBDO@15.1700:Experte_Email">
    <vt:lpwstr/>
  </property>
  <property fmtid="{D5CDD505-2E9C-101B-9397-08002B2CF9AE}" pid="77" name="FSC#BAFUBDO@15.1700:Experte_Name">
    <vt:lpwstr/>
  </property>
  <property fmtid="{D5CDD505-2E9C-101B-9397-08002B2CF9AE}" pid="78" name="FSC#BAFUBDO@15.1700:Experte_Tel">
    <vt:lpwstr/>
  </property>
  <property fmtid="{D5CDD505-2E9C-101B-9397-08002B2CF9AE}" pid="79" name="FSC#BAFUBDO@15.1700:Experte_Vorname">
    <vt:lpwstr/>
  </property>
  <property fmtid="{D5CDD505-2E9C-101B-9397-08002B2CF9AE}" pid="80" name="FSC#BAFUBDO@15.1700:Filereference">
    <vt:lpwstr>466.11-03247</vt:lpwstr>
  </property>
  <property fmtid="{D5CDD505-2E9C-101B-9397-08002B2CF9AE}" pid="81" name="FSC#BAFUBDO@15.1700:Gas">
    <vt:lpwstr/>
  </property>
  <property fmtid="{D5CDD505-2E9C-101B-9397-08002B2CF9AE}" pid="82" name="FSC#BAFUBDO@15.1700:Gegenstand">
    <vt:lpwstr/>
  </property>
  <property fmtid="{D5CDD505-2E9C-101B-9397-08002B2CF9AE}" pid="83" name="FSC#BAFUBDO@15.1700:Gemeinden">
    <vt:lpwstr/>
  </property>
  <property fmtid="{D5CDD505-2E9C-101B-9397-08002B2CF9AE}" pid="84" name="FSC#BAFUBDO@15.1700:Gesamtkostenvoranschlag">
    <vt:lpwstr/>
  </property>
  <property fmtid="{D5CDD505-2E9C-101B-9397-08002B2CF9AE}" pid="85" name="FSC#BAFUBDO@15.1700:GesamtV_Name">
    <vt:lpwstr/>
  </property>
  <property fmtid="{D5CDD505-2E9C-101B-9397-08002B2CF9AE}" pid="86" name="FSC#BAFUBDO@15.1700:Geschaeft">
    <vt:lpwstr/>
  </property>
  <property fmtid="{D5CDD505-2E9C-101B-9397-08002B2CF9AE}" pid="87" name="FSC#BAFUBDO@15.1700:Gesuch_um_Bescheinigung_2013">
    <vt:lpwstr/>
  </property>
  <property fmtid="{D5CDD505-2E9C-101B-9397-08002B2CF9AE}" pid="88" name="FSC#BAFUBDO@15.1700:Gesuchsteller">
    <vt:lpwstr/>
  </property>
  <property fmtid="{D5CDD505-2E9C-101B-9397-08002B2CF9AE}" pid="89" name="FSC#BAFUBDO@15.1700:Gesuchsteller_Addresszeilen">
    <vt:lpwstr/>
  </property>
  <property fmtid="{D5CDD505-2E9C-101B-9397-08002B2CF9AE}" pid="90" name="FSC#BAFUBDO@15.1700:Gesuchsteller_Name">
    <vt:lpwstr/>
  </property>
  <property fmtid="{D5CDD505-2E9C-101B-9397-08002B2CF9AE}" pid="91" name="FSC#BAFUBDO@15.1700:Gruss">
    <vt:lpwstr>Freundliche Grüsse</vt:lpwstr>
  </property>
  <property fmtid="{D5CDD505-2E9C-101B-9397-08002B2CF9AE}" pid="92" name="FSC#BAFUBDO@15.1700:Gutschriften_aus_1VP">
    <vt:lpwstr/>
  </property>
  <property fmtid="{D5CDD505-2E9C-101B-9397-08002B2CF9AE}" pid="93" name="FSC#BAFUBDO@15.1700:Ihr_Zeichen">
    <vt:lpwstr/>
  </property>
  <property fmtid="{D5CDD505-2E9C-101B-9397-08002B2CF9AE}" pid="94" name="FSC#BAFUBDO@15.1700:Journalist">
    <vt:lpwstr/>
  </property>
  <property fmtid="{D5CDD505-2E9C-101B-9397-08002B2CF9AE}" pid="95" name="FSC#BAFUBDO@15.1700:Journalist_Email">
    <vt:lpwstr/>
  </property>
  <property fmtid="{D5CDD505-2E9C-101B-9397-08002B2CF9AE}" pid="96" name="FSC#BAFUBDO@15.1700:Journalist_Tel">
    <vt:lpwstr/>
  </property>
  <property fmtid="{D5CDD505-2E9C-101B-9397-08002B2CF9AE}" pid="97" name="FSC#BAFUBDO@15.1700:Kant_Stellungn_Dat">
    <vt:lpwstr/>
  </property>
  <property fmtid="{D5CDD505-2E9C-101B-9397-08002B2CF9AE}" pid="98" name="FSC#BAFUBDO@15.1700:Kant_Stellungnahme">
    <vt:lpwstr/>
  </property>
  <property fmtid="{D5CDD505-2E9C-101B-9397-08002B2CF9AE}" pid="99" name="FSC#BAFUBDO@15.1700:Kanton">
    <vt:lpwstr/>
  </property>
  <property fmtid="{D5CDD505-2E9C-101B-9397-08002B2CF9AE}" pid="100" name="FSC#BAFUBDO@15.1700:Klassifizierung">
    <vt:lpwstr/>
  </property>
  <property fmtid="{D5CDD505-2E9C-101B-9397-08002B2CF9AE}" pid="101" name="FSC#BAFUBDO@15.1700:Kompensationspflicht">
    <vt:lpwstr/>
  </property>
  <property fmtid="{D5CDD505-2E9C-101B-9397-08002B2CF9AE}" pid="102" name="FSC#BAFUBDO@15.1700:Kompensationssatz">
    <vt:lpwstr/>
  </property>
  <property fmtid="{D5CDD505-2E9C-101B-9397-08002B2CF9AE}" pid="103" name="FSC#BAFUBDO@15.1700:Kontaktperson_Name">
    <vt:lpwstr/>
  </property>
  <property fmtid="{D5CDD505-2E9C-101B-9397-08002B2CF9AE}" pid="104" name="FSC#BAFUBDO@15.1700:Kontaktperson_Vorname">
    <vt:lpwstr/>
  </property>
  <property fmtid="{D5CDD505-2E9C-101B-9397-08002B2CF9AE}" pid="105" name="FSC#BAFUBDO@15.1700:Kontext1">
    <vt:lpwstr/>
  </property>
  <property fmtid="{D5CDD505-2E9C-101B-9397-08002B2CF9AE}" pid="106" name="FSC#BAFUBDO@15.1700:Kontext2">
    <vt:lpwstr/>
  </property>
  <property fmtid="{D5CDD505-2E9C-101B-9397-08002B2CF9AE}" pid="107" name="FSC#BAFUBDO@15.1700:KopPflichtiger_Adresszeile">
    <vt:lpwstr/>
  </property>
  <property fmtid="{D5CDD505-2E9C-101B-9397-08002B2CF9AE}" pid="108" name="FSC#BAFUBDO@15.1700:KopPflichtiger_Name">
    <vt:lpwstr/>
  </property>
  <property fmtid="{D5CDD505-2E9C-101B-9397-08002B2CF9AE}" pid="109" name="FSC#BAFUBDO@15.1700:KopPflichtYYYY">
    <vt:lpwstr/>
  </property>
  <property fmtid="{D5CDD505-2E9C-101B-9397-08002B2CF9AE}" pid="110" name="FSC#BAFUBDO@15.1700:Kosten_Total">
    <vt:lpwstr/>
  </property>
  <property fmtid="{D5CDD505-2E9C-101B-9397-08002B2CF9AE}" pid="111" name="FSC#BAFUBDO@15.1700:Kostenvoranschlag">
    <vt:lpwstr/>
  </property>
  <property fmtid="{D5CDD505-2E9C-101B-9397-08002B2CF9AE}" pid="112" name="FSC#BAFUBDO@15.1700:Kreditrubrik">
    <vt:lpwstr/>
  </property>
  <property fmtid="{D5CDD505-2E9C-101B-9397-08002B2CF9AE}" pid="113" name="FSC#BAFUBDO@15.1700:Massnahmenwirkung_Total">
    <vt:lpwstr/>
  </property>
  <property fmtid="{D5CDD505-2E9C-101B-9397-08002B2CF9AE}" pid="114" name="FSC#BAFUBDO@15.1700:MedienDatum">
    <vt:lpwstr/>
  </property>
  <property fmtid="{D5CDD505-2E9C-101B-9397-08002B2CF9AE}" pid="115" name="FSC#BAFUBDO@15.1700:Medium">
    <vt:lpwstr/>
  </property>
  <property fmtid="{D5CDD505-2E9C-101B-9397-08002B2CF9AE}" pid="116" name="FSC#BAFUBDO@15.1700:MengeEmissionen">
    <vt:lpwstr/>
  </property>
  <property fmtid="{D5CDD505-2E9C-101B-9397-08002B2CF9AE}" pid="117" name="FSC#BAFUBDO@15.1700:MonBerEingangsdatum">
    <vt:lpwstr/>
  </property>
  <property fmtid="{D5CDD505-2E9C-101B-9397-08002B2CF9AE}" pid="118" name="FSC#BAFUBDO@15.1700:MonPeriodBis">
    <vt:lpwstr/>
  </property>
  <property fmtid="{D5CDD505-2E9C-101B-9397-08002B2CF9AE}" pid="119" name="FSC#BAFUBDO@15.1700:MonPeriodVon">
    <vt:lpwstr/>
  </property>
  <property fmtid="{D5CDD505-2E9C-101B-9397-08002B2CF9AE}" pid="120" name="FSC#BAFUBDO@15.1700:MonPeriodYYYY">
    <vt:lpwstr/>
  </property>
  <property fmtid="{D5CDD505-2E9C-101B-9397-08002B2CF9AE}" pid="121" name="FSC#BAFUBDO@15.1700:part">
    <vt:lpwstr/>
  </property>
  <property fmtid="{D5CDD505-2E9C-101B-9397-08002B2CF9AE}" pid="122" name="FSC#BAFUBDO@15.1700:Phase">
    <vt:lpwstr/>
  </property>
  <property fmtid="{D5CDD505-2E9C-101B-9397-08002B2CF9AE}" pid="123" name="FSC#BAFUBDO@15.1700:Prioritaet">
    <vt:lpwstr/>
  </property>
  <property fmtid="{D5CDD505-2E9C-101B-9397-08002B2CF9AE}" pid="124" name="FSC#BAFUBDO@15.1700:Projektbezeichnung">
    <vt:lpwstr/>
  </property>
  <property fmtid="{D5CDD505-2E9C-101B-9397-08002B2CF9AE}" pid="125" name="FSC#BAFUBDO@15.1700:projektname">
    <vt:lpwstr/>
  </property>
  <property fmtid="{D5CDD505-2E9C-101B-9397-08002B2CF9AE}" pid="126" name="FSC#BAFUBDO@15.1700:projektnummer">
    <vt:lpwstr/>
  </property>
  <property fmtid="{D5CDD505-2E9C-101B-9397-08002B2CF9AE}" pid="127" name="FSC#BAFUBDO@15.1700:Projekttyp">
    <vt:lpwstr/>
  </property>
  <property fmtid="{D5CDD505-2E9C-101B-9397-08002B2CF9AE}" pid="128" name="FSC#BAFUBDO@15.1700:Pruefstelle_Name">
    <vt:lpwstr/>
  </property>
  <property fmtid="{D5CDD505-2E9C-101B-9397-08002B2CF9AE}" pid="129" name="FSC#BAFUBDO@15.1700:PS_01_Verpflichter_Name_Adresse">
    <vt:lpwstr/>
  </property>
  <property fmtid="{D5CDD505-2E9C-101B-9397-08002B2CF9AE}" pid="130" name="FSC#BAFUBDO@15.1700:PS_02_Verpflichter_Name_Adresse">
    <vt:lpwstr/>
  </property>
  <property fmtid="{D5CDD505-2E9C-101B-9397-08002B2CF9AE}" pid="131" name="FSC#BAFUBDO@15.1700:PS_03_Verpflichter_Name_Adresse">
    <vt:lpwstr/>
  </property>
  <property fmtid="{D5CDD505-2E9C-101B-9397-08002B2CF9AE}" pid="132" name="FSC#BAFUBDO@15.1700:PS_04_Verpflichter_Name_Adresse">
    <vt:lpwstr/>
  </property>
  <property fmtid="{D5CDD505-2E9C-101B-9397-08002B2CF9AE}" pid="133" name="FSC#BAFUBDO@15.1700:PS_05_Verpflichter_Name_Adresse">
    <vt:lpwstr/>
  </property>
  <property fmtid="{D5CDD505-2E9C-101B-9397-08002B2CF9AE}" pid="134" name="FSC#BAFUBDO@15.1700:PS_06_Verpflichter_Name_Adresse">
    <vt:lpwstr/>
  </property>
  <property fmtid="{D5CDD505-2E9C-101B-9397-08002B2CF9AE}" pid="135" name="FSC#BAFUBDO@15.1700:PS_07_Verpflichter_Name_Adresse">
    <vt:lpwstr/>
  </property>
  <property fmtid="{D5CDD505-2E9C-101B-9397-08002B2CF9AE}" pid="136" name="FSC#BAFUBDO@15.1700:PS_08_Verpflichter_Name_Adresse">
    <vt:lpwstr/>
  </property>
  <property fmtid="{D5CDD505-2E9C-101B-9397-08002B2CF9AE}" pid="137" name="FSC#BAFUBDO@15.1700:PS_09_Verpflichter_Name_Adresse">
    <vt:lpwstr/>
  </property>
  <property fmtid="{D5CDD505-2E9C-101B-9397-08002B2CF9AE}" pid="138" name="FSC#BAFUBDO@15.1700:PS_10_Verpflichter_Name_Adresse">
    <vt:lpwstr/>
  </property>
  <property fmtid="{D5CDD505-2E9C-101B-9397-08002B2CF9AE}" pid="139" name="FSC#BAFUBDO@15.1700:PS_11_Verpflichter_Name_Adresse">
    <vt:lpwstr/>
  </property>
  <property fmtid="{D5CDD505-2E9C-101B-9397-08002B2CF9AE}" pid="140" name="FSC#BAFUBDO@15.1700:PS_12_Verpflichter_Name_Adresse">
    <vt:lpwstr/>
  </property>
  <property fmtid="{D5CDD505-2E9C-101B-9397-08002B2CF9AE}" pid="141" name="FSC#BAFUBDO@15.1700:PS_13_Verpflichter_Name_Adresse">
    <vt:lpwstr/>
  </property>
  <property fmtid="{D5CDD505-2E9C-101B-9397-08002B2CF9AE}" pid="142" name="FSC#BAFUBDO@15.1700:PS_14_Verpflichter_Name_Adresse">
    <vt:lpwstr/>
  </property>
  <property fmtid="{D5CDD505-2E9C-101B-9397-08002B2CF9AE}" pid="143" name="FSC#BAFUBDO@15.1700:Ressort">
    <vt:lpwstr/>
  </property>
  <property fmtid="{D5CDD505-2E9C-101B-9397-08002B2CF9AE}" pid="144" name="FSC#BAFUBDO@15.1700:Richttermin">
    <vt:lpwstr/>
  </property>
  <property fmtid="{D5CDD505-2E9C-101B-9397-08002B2CF9AE}" pid="145" name="FSC#BAFUBDO@15.1700:SB_Kurzzeichen">
    <vt:lpwstr/>
  </property>
  <property fmtid="{D5CDD505-2E9C-101B-9397-08002B2CF9AE}" pid="146" name="FSC#BAFUBDO@15.1700:SubAbs_Zeichen">
    <vt:lpwstr>RIW</vt:lpwstr>
  </property>
  <property fmtid="{D5CDD505-2E9C-101B-9397-08002B2CF9AE}" pid="147" name="FSC#BAFUBDO@15.1700:SubGegenstand">
    <vt:lpwstr>Projektsuche Excel</vt:lpwstr>
  </property>
  <property fmtid="{D5CDD505-2E9C-101B-9397-08002B2CF9AE}" pid="148" name="FSC#BAFUBDO@15.1700:SubGegenstand1">
    <vt:lpwstr/>
  </property>
  <property fmtid="{D5CDD505-2E9C-101B-9397-08002B2CF9AE}" pid="149" name="FSC#BAFUBDO@15.1700:SubGegenstand2">
    <vt:lpwstr/>
  </property>
  <property fmtid="{D5CDD505-2E9C-101B-9397-08002B2CF9AE}" pid="150" name="FSC#BAFUBDO@15.1700:SubGegenstand3">
    <vt:lpwstr/>
  </property>
  <property fmtid="{D5CDD505-2E9C-101B-9397-08002B2CF9AE}" pid="151" name="FSC#BAFUBDO@15.1700:SubGegenstand4">
    <vt:lpwstr/>
  </property>
  <property fmtid="{D5CDD505-2E9C-101B-9397-08002B2CF9AE}" pid="152" name="FSC#BAFUBDO@15.1700:SubGemeinden">
    <vt:lpwstr/>
  </property>
  <property fmtid="{D5CDD505-2E9C-101B-9397-08002B2CF9AE}" pid="153" name="FSC#BAFUBDO@15.1700:SubKantone">
    <vt:lpwstr/>
  </property>
  <property fmtid="{D5CDD505-2E9C-101B-9397-08002B2CF9AE}" pid="154" name="FSC#BAFUBDO@15.1700:SubProjektName">
    <vt:lpwstr/>
  </property>
  <property fmtid="{D5CDD505-2E9C-101B-9397-08002B2CF9AE}" pid="155" name="FSC#BAFUBDO@15.1700:TarifinfoStd2">
    <vt:lpwstr/>
  </property>
  <property fmtid="{D5CDD505-2E9C-101B-9397-08002B2CF9AE}" pid="156" name="FSC#BAFUBDO@15.1700:TarifinfoVol2">
    <vt:lpwstr/>
  </property>
  <property fmtid="{D5CDD505-2E9C-101B-9397-08002B2CF9AE}" pid="157" name="FSC#BAFUBDO@15.1700:Termin">
    <vt:lpwstr/>
  </property>
  <property fmtid="{D5CDD505-2E9C-101B-9397-08002B2CF9AE}" pid="158" name="FSC#BAFUBDO@15.1700:Termin_Abt">
    <vt:lpwstr/>
  </property>
  <property fmtid="{D5CDD505-2E9C-101B-9397-08002B2CF9AE}" pid="159" name="FSC#BAFUBDO@15.1700:Termin_Uebersetzung">
    <vt:lpwstr/>
  </property>
  <property fmtid="{D5CDD505-2E9C-101B-9397-08002B2CF9AE}" pid="160" name="FSC#BAFUBDO@15.1700:Thema">
    <vt:lpwstr/>
  </property>
  <property fmtid="{D5CDD505-2E9C-101B-9397-08002B2CF9AE}" pid="161" name="FSC#BAFUBDO@15.1700:Validierungdatum">
    <vt:lpwstr/>
  </property>
  <property fmtid="{D5CDD505-2E9C-101B-9397-08002B2CF9AE}" pid="162" name="FSC#BAFUBDO@15.1700:Validierungfirma">
    <vt:lpwstr/>
  </property>
  <property fmtid="{D5CDD505-2E9C-101B-9397-08002B2CF9AE}" pid="163" name="FSC#BAFUBDO@15.1700:Validierungname">
    <vt:lpwstr/>
  </property>
  <property fmtid="{D5CDD505-2E9C-101B-9397-08002B2CF9AE}" pid="164" name="FSC#BAFUBDO@15.1700:Validierungresp">
    <vt:lpwstr/>
  </property>
  <property fmtid="{D5CDD505-2E9C-101B-9397-08002B2CF9AE}" pid="165" name="FSC#BAFUBDO@15.1700:Verfahren">
    <vt:lpwstr/>
  </property>
  <property fmtid="{D5CDD505-2E9C-101B-9397-08002B2CF9AE}" pid="166" name="FSC#BAFUBDO@15.1700:VerfuegDatum">
    <vt:lpwstr/>
  </property>
  <property fmtid="{D5CDD505-2E9C-101B-9397-08002B2CF9AE}" pid="167" name="FSC#BAFUBDO@15.1700:Verfuegungsnummer">
    <vt:lpwstr/>
  </property>
  <property fmtid="{D5CDD505-2E9C-101B-9397-08002B2CF9AE}" pid="168" name="FSC#BAFUBDO@15.1700:Verpflichter_HausNr">
    <vt:lpwstr/>
  </property>
  <property fmtid="{D5CDD505-2E9C-101B-9397-08002B2CF9AE}" pid="169" name="FSC#BAFUBDO@15.1700:Verpflichter_Kurzname">
    <vt:lpwstr/>
  </property>
  <property fmtid="{D5CDD505-2E9C-101B-9397-08002B2CF9AE}" pid="170" name="FSC#BAFUBDO@15.1700:Verpflichter_MailAdresse">
    <vt:lpwstr/>
  </property>
  <property fmtid="{D5CDD505-2E9C-101B-9397-08002B2CF9AE}" pid="171" name="FSC#BAFUBDO@15.1700:Verpflichter_Name">
    <vt:lpwstr/>
  </property>
  <property fmtid="{D5CDD505-2E9C-101B-9397-08002B2CF9AE}" pid="172" name="FSC#BAFUBDO@15.1700:Verpflichter_Ort">
    <vt:lpwstr/>
  </property>
  <property fmtid="{D5CDD505-2E9C-101B-9397-08002B2CF9AE}" pid="173" name="FSC#BAFUBDO@15.1700:Verpflichter_PLZ">
    <vt:lpwstr/>
  </property>
  <property fmtid="{D5CDD505-2E9C-101B-9397-08002B2CF9AE}" pid="174" name="FSC#BAFUBDO@15.1700:Verpflichter_Strasse">
    <vt:lpwstr/>
  </property>
  <property fmtid="{D5CDD505-2E9C-101B-9397-08002B2CF9AE}" pid="175" name="FSC#BAFUBDO@15.1700:Versandart">
    <vt:lpwstr/>
  </property>
  <property fmtid="{D5CDD505-2E9C-101B-9397-08002B2CF9AE}" pid="176" name="FSC#BAFUBDO@15.1700:VertragAbteilung">
    <vt:lpwstr/>
  </property>
  <property fmtid="{D5CDD505-2E9C-101B-9397-08002B2CF9AE}" pid="177" name="FSC#BAFUBDO@15.1700:VertragsdauerBis">
    <vt:lpwstr/>
  </property>
  <property fmtid="{D5CDD505-2E9C-101B-9397-08002B2CF9AE}" pid="178" name="FSC#BAFUBDO@15.1700:VertragsdauerVon">
    <vt:lpwstr/>
  </property>
  <property fmtid="{D5CDD505-2E9C-101B-9397-08002B2CF9AE}" pid="179" name="FSC#BAFUBDO@15.1700:VertragTitel">
    <vt:lpwstr/>
  </property>
  <property fmtid="{D5CDD505-2E9C-101B-9397-08002B2CF9AE}" pid="180" name="FSC#BAFUBDO@15.1700:vertreten">
    <vt:lpwstr/>
  </property>
  <property fmtid="{D5CDD505-2E9C-101B-9397-08002B2CF9AE}" pid="181" name="FSC#BAFUBDO@15.1700:Volumen_Ausgangstext">
    <vt:lpwstr/>
  </property>
  <property fmtid="{D5CDD505-2E9C-101B-9397-08002B2CF9AE}" pid="182" name="FSC#BAFUBDO@15.1700:Zeit">
    <vt:lpwstr/>
  </property>
  <property fmtid="{D5CDD505-2E9C-101B-9397-08002B2CF9AE}" pid="183" name="FSC#BAFUBDO@15.1700:Zielsprache">
    <vt:lpwstr/>
  </property>
  <property fmtid="{D5CDD505-2E9C-101B-9397-08002B2CF9AE}" pid="184" name="FSC#BAFUBDO@15.1700:Zirkulation">
    <vt:lpwstr/>
  </property>
  <property fmtid="{D5CDD505-2E9C-101B-9397-08002B2CF9AE}" pid="185" name="FSC#BAFUBDO@15.1700:Zirkulation_Dat">
    <vt:lpwstr/>
  </property>
  <property fmtid="{D5CDD505-2E9C-101B-9397-08002B2CF9AE}" pid="186" name="FSC#BAFUBDO@15.1700:Zust_Behoerde">
    <vt:lpwstr/>
  </property>
  <property fmtid="{D5CDD505-2E9C-101B-9397-08002B2CF9AE}" pid="187" name="FSC#UVEKCFG@15.1700:Function">
    <vt:lpwstr/>
  </property>
  <property fmtid="{D5CDD505-2E9C-101B-9397-08002B2CF9AE}" pid="188" name="FSC#UVEKCFG@15.1700:FileRespOrg">
    <vt:lpwstr>Wald (Wald)</vt:lpwstr>
  </property>
  <property fmtid="{D5CDD505-2E9C-101B-9397-08002B2CF9AE}" pid="189" name="FSC#UVEKCFG@15.1700:DefaultGroupFileResponsible">
    <vt:lpwstr/>
  </property>
  <property fmtid="{D5CDD505-2E9C-101B-9397-08002B2CF9AE}" pid="190" name="FSC#UVEKCFG@15.1700:FileRespFunction">
    <vt:lpwstr/>
  </property>
  <property fmtid="{D5CDD505-2E9C-101B-9397-08002B2CF9AE}" pid="191" name="FSC#UVEKCFG@15.1700:AssignedClassification">
    <vt:lpwstr/>
  </property>
  <property fmtid="{D5CDD505-2E9C-101B-9397-08002B2CF9AE}" pid="192" name="FSC#UVEKCFG@15.1700:AssignedClassificationCode">
    <vt:lpwstr/>
  </property>
  <property fmtid="{D5CDD505-2E9C-101B-9397-08002B2CF9AE}" pid="193" name="FSC#UVEKCFG@15.1700:FileResponsible">
    <vt:lpwstr/>
  </property>
  <property fmtid="{D5CDD505-2E9C-101B-9397-08002B2CF9AE}" pid="194" name="FSC#UVEKCFG@15.1700:FileResponsibleTel">
    <vt:lpwstr/>
  </property>
  <property fmtid="{D5CDD505-2E9C-101B-9397-08002B2CF9AE}" pid="195" name="FSC#UVEKCFG@15.1700:FileResponsibleEmail">
    <vt:lpwstr/>
  </property>
  <property fmtid="{D5CDD505-2E9C-101B-9397-08002B2CF9AE}" pid="196" name="FSC#UVEKCFG@15.1700:FileResponsibleFax">
    <vt:lpwstr/>
  </property>
  <property fmtid="{D5CDD505-2E9C-101B-9397-08002B2CF9AE}" pid="197" name="FSC#UVEKCFG@15.1700:FileResponsibleAddress">
    <vt:lpwstr/>
  </property>
  <property fmtid="{D5CDD505-2E9C-101B-9397-08002B2CF9AE}" pid="198" name="FSC#UVEKCFG@15.1700:FileResponsibleStreet">
    <vt:lpwstr/>
  </property>
  <property fmtid="{D5CDD505-2E9C-101B-9397-08002B2CF9AE}" pid="199" name="FSC#UVEKCFG@15.1700:FileResponsiblezipcode">
    <vt:lpwstr/>
  </property>
  <property fmtid="{D5CDD505-2E9C-101B-9397-08002B2CF9AE}" pid="200" name="FSC#UVEKCFG@15.1700:FileResponsiblecity">
    <vt:lpwstr/>
  </property>
  <property fmtid="{D5CDD505-2E9C-101B-9397-08002B2CF9AE}" pid="201" name="FSC#UVEKCFG@15.1700:FileResponsibleAbbreviation">
    <vt:lpwstr/>
  </property>
  <property fmtid="{D5CDD505-2E9C-101B-9397-08002B2CF9AE}" pid="202" name="FSC#UVEKCFG@15.1700:FileRespOrgHome">
    <vt:lpwstr/>
  </property>
  <property fmtid="{D5CDD505-2E9C-101B-9397-08002B2CF9AE}" pid="203" name="FSC#UVEKCFG@15.1700:CurrUserAbbreviation">
    <vt:lpwstr>SAC</vt:lpwstr>
  </property>
  <property fmtid="{D5CDD505-2E9C-101B-9397-08002B2CF9AE}" pid="204" name="FSC#UVEKCFG@15.1700:CategoryReference">
    <vt:lpwstr>466.11</vt:lpwstr>
  </property>
  <property fmtid="{D5CDD505-2E9C-101B-9397-08002B2CF9AE}" pid="205" name="FSC#UVEKCFG@15.1700:cooAddress">
    <vt:lpwstr>COO.2002.100.2.4620469</vt:lpwstr>
  </property>
  <property fmtid="{D5CDD505-2E9C-101B-9397-08002B2CF9AE}" pid="206" name="FSC#UVEKCFG@15.1700:sleeveFileReference">
    <vt:lpwstr/>
  </property>
  <property fmtid="{D5CDD505-2E9C-101B-9397-08002B2CF9AE}" pid="207" name="FSC#UVEKCFG@15.1700:BureauName">
    <vt:lpwstr>Bundesamt für Umwelt</vt:lpwstr>
  </property>
  <property fmtid="{D5CDD505-2E9C-101B-9397-08002B2CF9AE}" pid="208" name="FSC#UVEKCFG@15.1700:BureauShortName">
    <vt:lpwstr>BAFU</vt:lpwstr>
  </property>
  <property fmtid="{D5CDD505-2E9C-101B-9397-08002B2CF9AE}" pid="209" name="FSC#UVEKCFG@15.1700:BureauWebsite">
    <vt:lpwstr>www.bafu.admin.ch</vt:lpwstr>
  </property>
  <property fmtid="{D5CDD505-2E9C-101B-9397-08002B2CF9AE}" pid="210" name="FSC#UVEKCFG@15.1700:SubFileTitle">
    <vt:lpwstr>WHFF_Projektübersicht_Stand_2017-01-30</vt:lpwstr>
  </property>
  <property fmtid="{D5CDD505-2E9C-101B-9397-08002B2CF9AE}" pid="211" name="FSC#UVEKCFG@15.1700:ForeignNumber">
    <vt:lpwstr/>
  </property>
  <property fmtid="{D5CDD505-2E9C-101B-9397-08002B2CF9AE}" pid="212" name="FSC#UVEKCFG@15.1700:Amtstitel">
    <vt:lpwstr/>
  </property>
  <property fmtid="{D5CDD505-2E9C-101B-9397-08002B2CF9AE}" pid="213" name="FSC#UVEKCFG@15.1700:ZusendungAm">
    <vt:lpwstr/>
  </property>
  <property fmtid="{D5CDD505-2E9C-101B-9397-08002B2CF9AE}" pid="214" name="FSC#UVEKCFG@15.1700:SignerLeft">
    <vt:lpwstr/>
  </property>
  <property fmtid="{D5CDD505-2E9C-101B-9397-08002B2CF9AE}" pid="215" name="FSC#UVEKCFG@15.1700:SignerRight">
    <vt:lpwstr/>
  </property>
  <property fmtid="{D5CDD505-2E9C-101B-9397-08002B2CF9AE}" pid="216" name="FSC#UVEKCFG@15.1700:SignerLeftJobTitle">
    <vt:lpwstr/>
  </property>
  <property fmtid="{D5CDD505-2E9C-101B-9397-08002B2CF9AE}" pid="217" name="FSC#UVEKCFG@15.1700:SignerRightJobTitle">
    <vt:lpwstr/>
  </property>
  <property fmtid="{D5CDD505-2E9C-101B-9397-08002B2CF9AE}" pid="218" name="FSC#UVEKCFG@15.1700:SignerLeftFunction">
    <vt:lpwstr/>
  </property>
  <property fmtid="{D5CDD505-2E9C-101B-9397-08002B2CF9AE}" pid="219" name="FSC#UVEKCFG@15.1700:SignerRightFunction">
    <vt:lpwstr/>
  </property>
  <property fmtid="{D5CDD505-2E9C-101B-9397-08002B2CF9AE}" pid="220" name="FSC#UVEKCFG@15.1700:SignerLeftUserRoleGroup">
    <vt:lpwstr/>
  </property>
  <property fmtid="{D5CDD505-2E9C-101B-9397-08002B2CF9AE}" pid="221" name="FSC#UVEKCFG@15.1700:SignerRightUserRoleGroup">
    <vt:lpwstr/>
  </property>
  <property fmtid="{D5CDD505-2E9C-101B-9397-08002B2CF9AE}" pid="222" name="FSC#UVEKCFG@15.1700:DocumentNumber">
    <vt:lpwstr>Q035-0171</vt:lpwstr>
  </property>
  <property fmtid="{D5CDD505-2E9C-101B-9397-08002B2CF9AE}" pid="223" name="FSC#UVEKCFG@15.1700:AssignmentNumber">
    <vt:lpwstr/>
  </property>
  <property fmtid="{D5CDD505-2E9C-101B-9397-08002B2CF9AE}" pid="224" name="FSC#UVEKCFG@15.1700:EM_Personal">
    <vt:lpwstr/>
  </property>
  <property fmtid="{D5CDD505-2E9C-101B-9397-08002B2CF9AE}" pid="225" name="FSC#UVEKCFG@15.1700:EM_Geschlecht">
    <vt:lpwstr/>
  </property>
  <property fmtid="{D5CDD505-2E9C-101B-9397-08002B2CF9AE}" pid="226" name="FSC#UVEKCFG@15.1700:EM_GebDatum">
    <vt:lpwstr/>
  </property>
  <property fmtid="{D5CDD505-2E9C-101B-9397-08002B2CF9AE}" pid="227" name="FSC#UVEKCFG@15.1700:EM_Funktion">
    <vt:lpwstr/>
  </property>
  <property fmtid="{D5CDD505-2E9C-101B-9397-08002B2CF9AE}" pid="228" name="FSC#UVEKCFG@15.1700:EM_Beruf">
    <vt:lpwstr/>
  </property>
  <property fmtid="{D5CDD505-2E9C-101B-9397-08002B2CF9AE}" pid="229" name="FSC#UVEKCFG@15.1700:EM_SVNR">
    <vt:lpwstr/>
  </property>
  <property fmtid="{D5CDD505-2E9C-101B-9397-08002B2CF9AE}" pid="230" name="FSC#UVEKCFG@15.1700:EM_Familienstand">
    <vt:lpwstr/>
  </property>
  <property fmtid="{D5CDD505-2E9C-101B-9397-08002B2CF9AE}" pid="231" name="FSC#UVEKCFG@15.1700:EM_Muttersprache">
    <vt:lpwstr/>
  </property>
  <property fmtid="{D5CDD505-2E9C-101B-9397-08002B2CF9AE}" pid="232" name="FSC#UVEKCFG@15.1700:EM_Geboren_in">
    <vt:lpwstr/>
  </property>
  <property fmtid="{D5CDD505-2E9C-101B-9397-08002B2CF9AE}" pid="233" name="FSC#UVEKCFG@15.1700:EM_Briefanrede">
    <vt:lpwstr/>
  </property>
  <property fmtid="{D5CDD505-2E9C-101B-9397-08002B2CF9AE}" pid="234" name="FSC#UVEKCFG@15.1700:EM_Kommunikationssprache">
    <vt:lpwstr/>
  </property>
  <property fmtid="{D5CDD505-2E9C-101B-9397-08002B2CF9AE}" pid="235" name="FSC#UVEKCFG@15.1700:EM_Webseite">
    <vt:lpwstr/>
  </property>
  <property fmtid="{D5CDD505-2E9C-101B-9397-08002B2CF9AE}" pid="236" name="FSC#UVEKCFG@15.1700:EM_TelNr_Business">
    <vt:lpwstr/>
  </property>
  <property fmtid="{D5CDD505-2E9C-101B-9397-08002B2CF9AE}" pid="237" name="FSC#UVEKCFG@15.1700:EM_TelNr_Private">
    <vt:lpwstr/>
  </property>
  <property fmtid="{D5CDD505-2E9C-101B-9397-08002B2CF9AE}" pid="238" name="FSC#UVEKCFG@15.1700:EM_TelNr_Mobile">
    <vt:lpwstr/>
  </property>
  <property fmtid="{D5CDD505-2E9C-101B-9397-08002B2CF9AE}" pid="239" name="FSC#UVEKCFG@15.1700:EM_TelNr_Other">
    <vt:lpwstr/>
  </property>
  <property fmtid="{D5CDD505-2E9C-101B-9397-08002B2CF9AE}" pid="240" name="FSC#UVEKCFG@15.1700:EM_TelNr_Fax">
    <vt:lpwstr/>
  </property>
  <property fmtid="{D5CDD505-2E9C-101B-9397-08002B2CF9AE}" pid="241" name="FSC#UVEKCFG@15.1700:EM_EMail1">
    <vt:lpwstr/>
  </property>
  <property fmtid="{D5CDD505-2E9C-101B-9397-08002B2CF9AE}" pid="242" name="FSC#UVEKCFG@15.1700:EM_EMail2">
    <vt:lpwstr/>
  </property>
  <property fmtid="{D5CDD505-2E9C-101B-9397-08002B2CF9AE}" pid="243" name="FSC#UVEKCFG@15.1700:EM_EMail3">
    <vt:lpwstr/>
  </property>
  <property fmtid="{D5CDD505-2E9C-101B-9397-08002B2CF9AE}" pid="244" name="FSC#UVEKCFG@15.1700:EM_Name">
    <vt:lpwstr/>
  </property>
  <property fmtid="{D5CDD505-2E9C-101B-9397-08002B2CF9AE}" pid="245" name="FSC#UVEKCFG@15.1700:EM_UID">
    <vt:lpwstr/>
  </property>
  <property fmtid="{D5CDD505-2E9C-101B-9397-08002B2CF9AE}" pid="246" name="FSC#UVEKCFG@15.1700:EM_Rechtsform">
    <vt:lpwstr/>
  </property>
  <property fmtid="{D5CDD505-2E9C-101B-9397-08002B2CF9AE}" pid="247" name="FSC#UVEKCFG@15.1700:EM_Klassifizierung">
    <vt:lpwstr/>
  </property>
  <property fmtid="{D5CDD505-2E9C-101B-9397-08002B2CF9AE}" pid="248" name="FSC#UVEKCFG@15.1700:EM_Gruendungsjahr">
    <vt:lpwstr/>
  </property>
  <property fmtid="{D5CDD505-2E9C-101B-9397-08002B2CF9AE}" pid="249" name="FSC#UVEKCFG@15.1700:EM_Versandart">
    <vt:lpwstr>B-Post</vt:lpwstr>
  </property>
  <property fmtid="{D5CDD505-2E9C-101B-9397-08002B2CF9AE}" pid="250" name="FSC#UVEKCFG@15.1700:EM_Versandvermek">
    <vt:lpwstr/>
  </property>
  <property fmtid="{D5CDD505-2E9C-101B-9397-08002B2CF9AE}" pid="251" name="FSC#UVEKCFG@15.1700:EM_Anrede">
    <vt:lpwstr/>
  </property>
  <property fmtid="{D5CDD505-2E9C-101B-9397-08002B2CF9AE}" pid="252" name="FSC#UVEKCFG@15.1700:EM_Titel">
    <vt:lpwstr/>
  </property>
  <property fmtid="{D5CDD505-2E9C-101B-9397-08002B2CF9AE}" pid="253" name="FSC#UVEKCFG@15.1700:EM_Nachgestellter_Titel">
    <vt:lpwstr/>
  </property>
  <property fmtid="{D5CDD505-2E9C-101B-9397-08002B2CF9AE}" pid="254" name="FSC#UVEKCFG@15.1700:EM_Vorname">
    <vt:lpwstr/>
  </property>
  <property fmtid="{D5CDD505-2E9C-101B-9397-08002B2CF9AE}" pid="255" name="FSC#UVEKCFG@15.1700:EM_Nachname">
    <vt:lpwstr/>
  </property>
  <property fmtid="{D5CDD505-2E9C-101B-9397-08002B2CF9AE}" pid="256" name="FSC#UVEKCFG@15.1700:EM_Kurzbezeichnung">
    <vt:lpwstr/>
  </property>
  <property fmtid="{D5CDD505-2E9C-101B-9397-08002B2CF9AE}" pid="257" name="FSC#UVEKCFG@15.1700:EM_Organisations_Zeile_1">
    <vt:lpwstr/>
  </property>
  <property fmtid="{D5CDD505-2E9C-101B-9397-08002B2CF9AE}" pid="258" name="FSC#UVEKCFG@15.1700:EM_Organisations_Zeile_2">
    <vt:lpwstr/>
  </property>
  <property fmtid="{D5CDD505-2E9C-101B-9397-08002B2CF9AE}" pid="259" name="FSC#UVEKCFG@15.1700:EM_Organisations_Zeile_3">
    <vt:lpwstr/>
  </property>
  <property fmtid="{D5CDD505-2E9C-101B-9397-08002B2CF9AE}" pid="260" name="FSC#UVEKCFG@15.1700:EM_Strasse">
    <vt:lpwstr/>
  </property>
  <property fmtid="{D5CDD505-2E9C-101B-9397-08002B2CF9AE}" pid="261" name="FSC#UVEKCFG@15.1700:EM_Hausnummer">
    <vt:lpwstr/>
  </property>
  <property fmtid="{D5CDD505-2E9C-101B-9397-08002B2CF9AE}" pid="262" name="FSC#UVEKCFG@15.1700:EM_Strasse2">
    <vt:lpwstr/>
  </property>
  <property fmtid="{D5CDD505-2E9C-101B-9397-08002B2CF9AE}" pid="263" name="FSC#UVEKCFG@15.1700:EM_Hausnummer_Zusatz">
    <vt:lpwstr/>
  </property>
  <property fmtid="{D5CDD505-2E9C-101B-9397-08002B2CF9AE}" pid="264" name="FSC#UVEKCFG@15.1700:EM_Postfach">
    <vt:lpwstr/>
  </property>
  <property fmtid="{D5CDD505-2E9C-101B-9397-08002B2CF9AE}" pid="265" name="FSC#UVEKCFG@15.1700:EM_PLZ">
    <vt:lpwstr/>
  </property>
  <property fmtid="{D5CDD505-2E9C-101B-9397-08002B2CF9AE}" pid="266" name="FSC#UVEKCFG@15.1700:EM_Ort">
    <vt:lpwstr/>
  </property>
  <property fmtid="{D5CDD505-2E9C-101B-9397-08002B2CF9AE}" pid="267" name="FSC#UVEKCFG@15.1700:EM_Land">
    <vt:lpwstr/>
  </property>
  <property fmtid="{D5CDD505-2E9C-101B-9397-08002B2CF9AE}" pid="268" name="FSC#UVEKCFG@15.1700:EM_E_Mail_Adresse">
    <vt:lpwstr/>
  </property>
  <property fmtid="{D5CDD505-2E9C-101B-9397-08002B2CF9AE}" pid="269" name="FSC#UVEKCFG@15.1700:EM_Funktionsbezeichnung">
    <vt:lpwstr/>
  </property>
  <property fmtid="{D5CDD505-2E9C-101B-9397-08002B2CF9AE}" pid="270" name="FSC#UVEKCFG@15.1700:EM_Serienbrieffeld_1">
    <vt:lpwstr/>
  </property>
  <property fmtid="{D5CDD505-2E9C-101B-9397-08002B2CF9AE}" pid="271" name="FSC#UVEKCFG@15.1700:EM_Serienbrieffeld_2">
    <vt:lpwstr/>
  </property>
  <property fmtid="{D5CDD505-2E9C-101B-9397-08002B2CF9AE}" pid="272" name="FSC#UVEKCFG@15.1700:EM_Serienbrieffeld_3">
    <vt:lpwstr/>
  </property>
  <property fmtid="{D5CDD505-2E9C-101B-9397-08002B2CF9AE}" pid="273" name="FSC#UVEKCFG@15.1700:EM_Serienbrieffeld_4">
    <vt:lpwstr/>
  </property>
  <property fmtid="{D5CDD505-2E9C-101B-9397-08002B2CF9AE}" pid="274" name="FSC#UVEKCFG@15.1700:EM_Serienbrieffeld_5">
    <vt:lpwstr/>
  </property>
  <property fmtid="{D5CDD505-2E9C-101B-9397-08002B2CF9AE}" pid="275" name="FSC#UVEKCFG@15.1700:EM_Address">
    <vt:lpwstr/>
  </property>
  <property fmtid="{D5CDD505-2E9C-101B-9397-08002B2CF9AE}" pid="276" name="FSC#UVEKCFG@15.1700:Abs_Nachname">
    <vt:lpwstr/>
  </property>
  <property fmtid="{D5CDD505-2E9C-101B-9397-08002B2CF9AE}" pid="277" name="FSC#UVEKCFG@15.1700:Abs_Vorname">
    <vt:lpwstr/>
  </property>
  <property fmtid="{D5CDD505-2E9C-101B-9397-08002B2CF9AE}" pid="278" name="FSC#UVEKCFG@15.1700:Abs_Zeichen">
    <vt:lpwstr/>
  </property>
  <property fmtid="{D5CDD505-2E9C-101B-9397-08002B2CF9AE}" pid="279" name="FSC#UVEKCFG@15.1700:Anrede">
    <vt:lpwstr/>
  </property>
  <property fmtid="{D5CDD505-2E9C-101B-9397-08002B2CF9AE}" pid="280" name="FSC#UVEKCFG@15.1700:EM_Versandartspez">
    <vt:lpwstr/>
  </property>
  <property fmtid="{D5CDD505-2E9C-101B-9397-08002B2CF9AE}" pid="281" name="FSC#UVEKCFG@15.1700:Briefdatum">
    <vt:lpwstr>21.03.2017</vt:lpwstr>
  </property>
  <property fmtid="{D5CDD505-2E9C-101B-9397-08002B2CF9AE}" pid="282" name="FSC#UVEKCFG@15.1700:Empf_Zeichen">
    <vt:lpwstr/>
  </property>
  <property fmtid="{D5CDD505-2E9C-101B-9397-08002B2CF9AE}" pid="283" name="FSC#UVEKCFG@15.1700:FilialePLZ">
    <vt:lpwstr/>
  </property>
  <property fmtid="{D5CDD505-2E9C-101B-9397-08002B2CF9AE}" pid="284" name="FSC#UVEKCFG@15.1700:Gegenstand">
    <vt:lpwstr>WHFF_Projektübersicht_Stand_2017-01-30</vt:lpwstr>
  </property>
  <property fmtid="{D5CDD505-2E9C-101B-9397-08002B2CF9AE}" pid="285" name="FSC#UVEKCFG@15.1700:Nummer">
    <vt:lpwstr>Q035-0171</vt:lpwstr>
  </property>
  <property fmtid="{D5CDD505-2E9C-101B-9397-08002B2CF9AE}" pid="286" name="FSC#UVEKCFG@15.1700:Unterschrift_Nachname">
    <vt:lpwstr/>
  </property>
  <property fmtid="{D5CDD505-2E9C-101B-9397-08002B2CF9AE}" pid="287" name="FSC#UVEKCFG@15.1700:Unterschrift_Vorname">
    <vt:lpwstr/>
  </property>
  <property fmtid="{D5CDD505-2E9C-101B-9397-08002B2CF9AE}" pid="288" name="FSC#UVEKCFG@15.1700:FileResponsibleStreetPostal">
    <vt:lpwstr/>
  </property>
  <property fmtid="{D5CDD505-2E9C-101B-9397-08002B2CF9AE}" pid="289" name="FSC#UVEKCFG@15.1700:FileResponsiblezipcodePostal">
    <vt:lpwstr/>
  </property>
  <property fmtid="{D5CDD505-2E9C-101B-9397-08002B2CF9AE}" pid="290" name="FSC#UVEKCFG@15.1700:FileResponsiblecityPostal">
    <vt:lpwstr/>
  </property>
  <property fmtid="{D5CDD505-2E9C-101B-9397-08002B2CF9AE}" pid="291" name="FSC#UVEKCFG@15.1700:FileResponsibleStreetInvoice">
    <vt:lpwstr/>
  </property>
  <property fmtid="{D5CDD505-2E9C-101B-9397-08002B2CF9AE}" pid="292" name="FSC#UVEKCFG@15.1700:FileResponsiblezipcodeInvoice">
    <vt:lpwstr/>
  </property>
  <property fmtid="{D5CDD505-2E9C-101B-9397-08002B2CF9AE}" pid="293" name="FSC#UVEKCFG@15.1700:FileResponsiblecityInvoice">
    <vt:lpwstr/>
  </property>
  <property fmtid="{D5CDD505-2E9C-101B-9397-08002B2CF9AE}" pid="294" name="FSC#UVEKCFG@15.1700:ResponsibleDefaultRoleOrg">
    <vt:lpwstr/>
  </property>
  <property fmtid="{D5CDD505-2E9C-101B-9397-08002B2CF9AE}" pid="295" name="FSC#COOELAK@1.1001:Subject">
    <vt:lpwstr/>
  </property>
  <property fmtid="{D5CDD505-2E9C-101B-9397-08002B2CF9AE}" pid="296" name="FSC#COOELAK@1.1001:FileReference">
    <vt:lpwstr>466.11-03247</vt:lpwstr>
  </property>
  <property fmtid="{D5CDD505-2E9C-101B-9397-08002B2CF9AE}" pid="297" name="FSC#COOELAK@1.1001:FileRefYear">
    <vt:lpwstr>2015</vt:lpwstr>
  </property>
  <property fmtid="{D5CDD505-2E9C-101B-9397-08002B2CF9AE}" pid="298" name="FSC#COOELAK@1.1001:FileRefOrdinal">
    <vt:lpwstr>3247</vt:lpwstr>
  </property>
  <property fmtid="{D5CDD505-2E9C-101B-9397-08002B2CF9AE}" pid="299" name="FSC#COOELAK@1.1001:FileRefOU">
    <vt:lpwstr>Wald (Wald)</vt:lpwstr>
  </property>
  <property fmtid="{D5CDD505-2E9C-101B-9397-08002B2CF9AE}" pid="300" name="FSC#COOELAK@1.1001:Organization">
    <vt:lpwstr/>
  </property>
  <property fmtid="{D5CDD505-2E9C-101B-9397-08002B2CF9AE}" pid="301" name="FSC#COOELAK@1.1001:Owner">
    <vt:lpwstr>Riegger Werner</vt:lpwstr>
  </property>
  <property fmtid="{D5CDD505-2E9C-101B-9397-08002B2CF9AE}" pid="302" name="FSC#COOELAK@1.1001:OwnerExtension">
    <vt:lpwstr>+41 58 46 477 85</vt:lpwstr>
  </property>
  <property fmtid="{D5CDD505-2E9C-101B-9397-08002B2CF9AE}" pid="303" name="FSC#COOELAK@1.1001:OwnerFaxExtension">
    <vt:lpwstr>+41 58 46 478 66</vt:lpwstr>
  </property>
  <property fmtid="{D5CDD505-2E9C-101B-9397-08002B2CF9AE}" pid="304" name="FSC#COOELAK@1.1001:DispatchedBy">
    <vt:lpwstr/>
  </property>
  <property fmtid="{D5CDD505-2E9C-101B-9397-08002B2CF9AE}" pid="305" name="FSC#COOELAK@1.1001:DispatchedAt">
    <vt:lpwstr/>
  </property>
  <property fmtid="{D5CDD505-2E9C-101B-9397-08002B2CF9AE}" pid="306" name="FSC#COOELAK@1.1001:ApprovedBy">
    <vt:lpwstr/>
  </property>
  <property fmtid="{D5CDD505-2E9C-101B-9397-08002B2CF9AE}" pid="307" name="FSC#COOELAK@1.1001:ApprovedAt">
    <vt:lpwstr/>
  </property>
  <property fmtid="{D5CDD505-2E9C-101B-9397-08002B2CF9AE}" pid="308" name="FSC#COOELAK@1.1001:Department">
    <vt:lpwstr>Wald (Wald) (BAFU)</vt:lpwstr>
  </property>
  <property fmtid="{D5CDD505-2E9C-101B-9397-08002B2CF9AE}" pid="309" name="FSC#COOELAK@1.1001:CreatedAt">
    <vt:lpwstr>20.01.2017</vt:lpwstr>
  </property>
  <property fmtid="{D5CDD505-2E9C-101B-9397-08002B2CF9AE}" pid="310" name="FSC#COOELAK@1.1001:OU">
    <vt:lpwstr>Wald (Wald) (BAFU)</vt:lpwstr>
  </property>
  <property fmtid="{D5CDD505-2E9C-101B-9397-08002B2CF9AE}" pid="311" name="FSC#COOELAK@1.1001:Priority">
    <vt:lpwstr> ()</vt:lpwstr>
  </property>
  <property fmtid="{D5CDD505-2E9C-101B-9397-08002B2CF9AE}" pid="312" name="FSC#COOELAK@1.1001:ObjBarCode">
    <vt:lpwstr>*COO.2002.100.2.4620469*</vt:lpwstr>
  </property>
  <property fmtid="{D5CDD505-2E9C-101B-9397-08002B2CF9AE}" pid="313" name="FSC#COOELAK@1.1001:RefBarCode">
    <vt:lpwstr>*COO.2002.100.6.866923*</vt:lpwstr>
  </property>
  <property fmtid="{D5CDD505-2E9C-101B-9397-08002B2CF9AE}" pid="314" name="FSC#COOELAK@1.1001:FileRefBarCode">
    <vt:lpwstr>*466.11-03247*</vt:lpwstr>
  </property>
  <property fmtid="{D5CDD505-2E9C-101B-9397-08002B2CF9AE}" pid="315" name="FSC#COOELAK@1.1001:ExternalRef">
    <vt:lpwstr/>
  </property>
  <property fmtid="{D5CDD505-2E9C-101B-9397-08002B2CF9AE}" pid="316" name="FSC#COOELAK@1.1001:IncomingNumber">
    <vt:lpwstr/>
  </property>
  <property fmtid="{D5CDD505-2E9C-101B-9397-08002B2CF9AE}" pid="317" name="FSC#COOELAK@1.1001:IncomingSubject">
    <vt:lpwstr/>
  </property>
  <property fmtid="{D5CDD505-2E9C-101B-9397-08002B2CF9AE}" pid="318" name="FSC#COOELAK@1.1001:ProcessResponsible">
    <vt:lpwstr/>
  </property>
  <property fmtid="{D5CDD505-2E9C-101B-9397-08002B2CF9AE}" pid="319" name="FSC#COOELAK@1.1001:ProcessResponsiblePhone">
    <vt:lpwstr/>
  </property>
  <property fmtid="{D5CDD505-2E9C-101B-9397-08002B2CF9AE}" pid="320" name="FSC#COOELAK@1.1001:ProcessResponsibleMail">
    <vt:lpwstr/>
  </property>
  <property fmtid="{D5CDD505-2E9C-101B-9397-08002B2CF9AE}" pid="321" name="FSC#COOELAK@1.1001:ProcessResponsibleFax">
    <vt:lpwstr/>
  </property>
  <property fmtid="{D5CDD505-2E9C-101B-9397-08002B2CF9AE}" pid="322" name="FSC#COOELAK@1.1001:ApproverFirstName">
    <vt:lpwstr/>
  </property>
  <property fmtid="{D5CDD505-2E9C-101B-9397-08002B2CF9AE}" pid="323" name="FSC#COOELAK@1.1001:ApproverSurName">
    <vt:lpwstr/>
  </property>
  <property fmtid="{D5CDD505-2E9C-101B-9397-08002B2CF9AE}" pid="324" name="FSC#COOELAK@1.1001:ApproverTitle">
    <vt:lpwstr/>
  </property>
  <property fmtid="{D5CDD505-2E9C-101B-9397-08002B2CF9AE}" pid="325" name="FSC#COOELAK@1.1001:ExternalDate">
    <vt:lpwstr/>
  </property>
  <property fmtid="{D5CDD505-2E9C-101B-9397-08002B2CF9AE}" pid="326" name="FSC#COOELAK@1.1001:SettlementApprovedAt">
    <vt:lpwstr/>
  </property>
  <property fmtid="{D5CDD505-2E9C-101B-9397-08002B2CF9AE}" pid="327" name="FSC#COOELAK@1.1001:BaseNumber">
    <vt:lpwstr>466.11</vt:lpwstr>
  </property>
  <property fmtid="{D5CDD505-2E9C-101B-9397-08002B2CF9AE}" pid="328" name="FSC#COOELAK@1.1001:CurrentUserRolePos">
    <vt:lpwstr>Sachbearbeiter/in</vt:lpwstr>
  </property>
  <property fmtid="{D5CDD505-2E9C-101B-9397-08002B2CF9AE}" pid="329" name="FSC#COOELAK@1.1001:CurrentUserEmail">
    <vt:lpwstr>adrian.schmutz@bafu.admin.ch</vt:lpwstr>
  </property>
  <property fmtid="{D5CDD505-2E9C-101B-9397-08002B2CF9AE}" pid="330" name="FSC#ELAKGOV@1.1001:PersonalSubjGender">
    <vt:lpwstr/>
  </property>
  <property fmtid="{D5CDD505-2E9C-101B-9397-08002B2CF9AE}" pid="331" name="FSC#ELAKGOV@1.1001:PersonalSubjFirstName">
    <vt:lpwstr/>
  </property>
  <property fmtid="{D5CDD505-2E9C-101B-9397-08002B2CF9AE}" pid="332" name="FSC#ELAKGOV@1.1001:PersonalSubjSurName">
    <vt:lpwstr/>
  </property>
  <property fmtid="{D5CDD505-2E9C-101B-9397-08002B2CF9AE}" pid="333" name="FSC#ELAKGOV@1.1001:PersonalSubjSalutation">
    <vt:lpwstr/>
  </property>
  <property fmtid="{D5CDD505-2E9C-101B-9397-08002B2CF9AE}" pid="334" name="FSC#ELAKGOV@1.1001:PersonalSubjAddress">
    <vt:lpwstr/>
  </property>
  <property fmtid="{D5CDD505-2E9C-101B-9397-08002B2CF9AE}" pid="335" name="FSC#ATSTATECFG@1.1001:Office">
    <vt:lpwstr/>
  </property>
  <property fmtid="{D5CDD505-2E9C-101B-9397-08002B2CF9AE}" pid="336" name="FSC#ATSTATECFG@1.1001:Agent">
    <vt:lpwstr/>
  </property>
  <property fmtid="{D5CDD505-2E9C-101B-9397-08002B2CF9AE}" pid="337" name="FSC#ATSTATECFG@1.1001:AgentPhone">
    <vt:lpwstr/>
  </property>
  <property fmtid="{D5CDD505-2E9C-101B-9397-08002B2CF9AE}" pid="338" name="FSC#ATSTATECFG@1.1001:DepartmentFax">
    <vt:lpwstr/>
  </property>
  <property fmtid="{D5CDD505-2E9C-101B-9397-08002B2CF9AE}" pid="339" name="FSC#ATSTATECFG@1.1001:DepartmentEmail">
    <vt:lpwstr/>
  </property>
  <property fmtid="{D5CDD505-2E9C-101B-9397-08002B2CF9AE}" pid="340" name="FSC#ATSTATECFG@1.1001:SubfileDate">
    <vt:lpwstr/>
  </property>
  <property fmtid="{D5CDD505-2E9C-101B-9397-08002B2CF9AE}" pid="341" name="FSC#ATSTATECFG@1.1001:SubfileSubject">
    <vt:lpwstr>Kopie von WHFF_Projektübersicht_Stand_2015-08-03</vt:lpwstr>
  </property>
  <property fmtid="{D5CDD505-2E9C-101B-9397-08002B2CF9AE}" pid="342" name="FSC#ATSTATECFG@1.1001:DepartmentZipCode">
    <vt:lpwstr/>
  </property>
  <property fmtid="{D5CDD505-2E9C-101B-9397-08002B2CF9AE}" pid="343" name="FSC#ATSTATECFG@1.1001:DepartmentCountry">
    <vt:lpwstr/>
  </property>
  <property fmtid="{D5CDD505-2E9C-101B-9397-08002B2CF9AE}" pid="344" name="FSC#ATSTATECFG@1.1001:DepartmentCity">
    <vt:lpwstr/>
  </property>
  <property fmtid="{D5CDD505-2E9C-101B-9397-08002B2CF9AE}" pid="345" name="FSC#ATSTATECFG@1.1001:DepartmentStreet">
    <vt:lpwstr/>
  </property>
  <property fmtid="{D5CDD505-2E9C-101B-9397-08002B2CF9AE}" pid="346" name="FSC#ATSTATECFG@1.1001:DepartmentDVR">
    <vt:lpwstr/>
  </property>
  <property fmtid="{D5CDD505-2E9C-101B-9397-08002B2CF9AE}" pid="347" name="FSC#ATSTATECFG@1.1001:DepartmentUID">
    <vt:lpwstr/>
  </property>
  <property fmtid="{D5CDD505-2E9C-101B-9397-08002B2CF9AE}" pid="348" name="FSC#ATSTATECFG@1.1001:SubfileReference">
    <vt:lpwstr>466.11-03247/00004/00001</vt:lpwstr>
  </property>
  <property fmtid="{D5CDD505-2E9C-101B-9397-08002B2CF9AE}" pid="349" name="FSC#ATSTATECFG@1.1001:Clause">
    <vt:lpwstr/>
  </property>
  <property fmtid="{D5CDD505-2E9C-101B-9397-08002B2CF9AE}" pid="350" name="FSC#ATSTATECFG@1.1001:ApprovedSignature">
    <vt:lpwstr/>
  </property>
  <property fmtid="{D5CDD505-2E9C-101B-9397-08002B2CF9AE}" pid="351" name="FSC#ATSTATECFG@1.1001:BankAccount">
    <vt:lpwstr/>
  </property>
  <property fmtid="{D5CDD505-2E9C-101B-9397-08002B2CF9AE}" pid="352" name="FSC#ATSTATECFG@1.1001:BankAccountOwner">
    <vt:lpwstr/>
  </property>
  <property fmtid="{D5CDD505-2E9C-101B-9397-08002B2CF9AE}" pid="353" name="FSC#ATSTATECFG@1.1001:BankInstitute">
    <vt:lpwstr/>
  </property>
  <property fmtid="{D5CDD505-2E9C-101B-9397-08002B2CF9AE}" pid="354" name="FSC#ATSTATECFG@1.1001:BankAccountID">
    <vt:lpwstr/>
  </property>
  <property fmtid="{D5CDD505-2E9C-101B-9397-08002B2CF9AE}" pid="355" name="FSC#ATSTATECFG@1.1001:BankAccountIBAN">
    <vt:lpwstr/>
  </property>
  <property fmtid="{D5CDD505-2E9C-101B-9397-08002B2CF9AE}" pid="356" name="FSC#ATSTATECFG@1.1001:BankAccountBIC">
    <vt:lpwstr/>
  </property>
  <property fmtid="{D5CDD505-2E9C-101B-9397-08002B2CF9AE}" pid="357" name="FSC#ATSTATECFG@1.1001:BankName">
    <vt:lpwstr/>
  </property>
  <property fmtid="{D5CDD505-2E9C-101B-9397-08002B2CF9AE}" pid="358" name="FSC#COOSYSTEM@1.1:Container">
    <vt:lpwstr>COO.2002.100.2.4620469</vt:lpwstr>
  </property>
  <property fmtid="{D5CDD505-2E9C-101B-9397-08002B2CF9AE}" pid="359" name="FSC#FSCFOLIO@1.1001:docpropproject">
    <vt:lpwstr/>
  </property>
  <property fmtid="{D5CDD505-2E9C-101B-9397-08002B2CF9AE}" pid="360" name="FSC#BAFUBDO@15.1700:Beschaffungsstelle">
    <vt:lpwstr/>
  </property>
</Properties>
</file>