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23827\AppData\Local\rubicon\Acta Nova Client\Data\[725729192]\"/>
    </mc:Choice>
  </mc:AlternateContent>
  <bookViews>
    <workbookView xWindow="0" yWindow="0" windowWidth="22005" windowHeight="8955"/>
  </bookViews>
  <sheets>
    <sheet name="Conteggio finale" sheetId="1" r:id="rId1"/>
  </sheets>
  <definedNames>
    <definedName name="_xlnm.Print_Area" localSheetId="0">'Conteggio finale'!$A$1:$H$123</definedName>
    <definedName name="OLE_LINK1" localSheetId="0">'Conteggio finale'!$E$1</definedName>
  </definedNames>
  <calcPr calcId="162913"/>
</workbook>
</file>

<file path=xl/calcChain.xml><?xml version="1.0" encoding="utf-8"?>
<calcChain xmlns="http://schemas.openxmlformats.org/spreadsheetml/2006/main">
  <c r="C75" i="1" l="1"/>
  <c r="E53" i="1" l="1"/>
  <c r="B74" i="1" s="1"/>
  <c r="D53" i="1"/>
  <c r="B73" i="1" s="1"/>
  <c r="C53" i="1"/>
  <c r="B72" i="1" s="1"/>
  <c r="F59" i="1" l="1"/>
  <c r="E5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1" i="1"/>
  <c r="G31" i="1" l="1"/>
  <c r="G43" i="1"/>
  <c r="F19" i="1" s="1"/>
  <c r="G39" i="1"/>
  <c r="G35" i="1"/>
  <c r="G18" i="1" l="1"/>
  <c r="D73" i="1" s="1"/>
  <c r="G17" i="1"/>
  <c r="D72" i="1" s="1"/>
  <c r="B43" i="1" l="1"/>
  <c r="B57" i="1" s="1"/>
  <c r="B39" i="1"/>
  <c r="B56" i="1" s="1"/>
  <c r="B35" i="1"/>
  <c r="B55" i="1" s="1"/>
  <c r="B31" i="1"/>
  <c r="B54" i="1" s="1"/>
  <c r="G57" i="1" l="1"/>
  <c r="D59" i="1" l="1"/>
  <c r="F20" i="1"/>
  <c r="E19" i="1"/>
  <c r="G54" i="1" l="1"/>
  <c r="G58" i="1"/>
  <c r="G55" i="1"/>
  <c r="G56" i="1"/>
  <c r="G59" i="1" l="1"/>
  <c r="C59" i="1"/>
  <c r="D19" i="1"/>
  <c r="C19" i="1"/>
  <c r="G19" i="1" l="1"/>
  <c r="G62" i="1"/>
  <c r="F62" i="1" s="1"/>
  <c r="D20" i="1"/>
  <c r="E20" i="1"/>
  <c r="C20" i="1"/>
  <c r="C58" i="1"/>
  <c r="D58" i="1"/>
  <c r="G20" i="1" l="1"/>
  <c r="F61" i="1" s="1"/>
  <c r="D74" i="1"/>
  <c r="D75" i="1" s="1"/>
  <c r="E58" i="1"/>
  <c r="G21" i="1" l="1"/>
  <c r="G61" i="1"/>
</calcChain>
</file>

<file path=xl/sharedStrings.xml><?xml version="1.0" encoding="utf-8"?>
<sst xmlns="http://schemas.openxmlformats.org/spreadsheetml/2006/main" count="73" uniqueCount="69">
  <si>
    <t>Cash</t>
  </si>
  <si>
    <t>Differenz</t>
  </si>
  <si>
    <t>Partner 2</t>
  </si>
  <si>
    <t>Partner 3</t>
  </si>
  <si>
    <t>Partner 4</t>
  </si>
  <si>
    <t>Partner 1</t>
  </si>
  <si>
    <t>Conteggio finale relativo al progetto UTF n.</t>
  </si>
  <si>
    <t>Titolo:</t>
  </si>
  <si>
    <t>Costi effettivi alla fine del progetto</t>
  </si>
  <si>
    <t>Ufficio federale dell'ambiente UFAM</t>
  </si>
  <si>
    <t>Dipartimento federale dell'ambiente</t>
  </si>
  <si>
    <t>dei trasporti, dell'energia e delle comunicazioni DATEC</t>
  </si>
  <si>
    <t>Costi degli impianti</t>
  </si>
  <si>
    <t>Altre spese</t>
  </si>
  <si>
    <t>Costi relativi ai salari</t>
  </si>
  <si>
    <t>Totale</t>
  </si>
  <si>
    <t xml:space="preserve">Costi degli impianti:  </t>
  </si>
  <si>
    <t xml:space="preserve">Altre spese:  </t>
  </si>
  <si>
    <t xml:space="preserve">Costi relativi ai salari:  </t>
  </si>
  <si>
    <t>materiale di valore duraturo</t>
  </si>
  <si>
    <t>materiale di consumo, spese e costi di affitto</t>
  </si>
  <si>
    <t>costi salariali totali per partner, cfr. anche sotto</t>
  </si>
  <si>
    <t>Costi salariali dettagliati</t>
  </si>
  <si>
    <t>Nome</t>
  </si>
  <si>
    <t>Conteggio ore o giorni</t>
  </si>
  <si>
    <t>Tariffa giornaliera o oraria</t>
  </si>
  <si>
    <t>Costi salariali / collaboratore</t>
  </si>
  <si>
    <t>Totale costi salariali per partner</t>
  </si>
  <si>
    <r>
      <t xml:space="preserve">Finanziamento </t>
    </r>
    <r>
      <rPr>
        <sz val="10"/>
        <color theme="1"/>
        <rFont val="Arial"/>
        <family val="2"/>
      </rPr>
      <t>incl. contributo UFAM</t>
    </r>
  </si>
  <si>
    <t>UFAM</t>
  </si>
  <si>
    <t>Prestazioni proprie</t>
  </si>
  <si>
    <t>Prestazioni proprie: prestazioni fornite dal partner 1, 2, 3… e non finanziate dall’esterno. Il totale (campo in basso a destra) deve corrispondere ai costi totali della tabella «Costi effettivi alla fine del progetto». Con «Cash» si intendono contributi finanziari dei partner (non la somma delle prestazioni proprie). Il sostegno dell’UFAM è considerato un contributo Cash.</t>
  </si>
  <si>
    <t>Controllo: Totale delle costi effettivi è ugale al totale delle costi finora</t>
  </si>
  <si>
    <t>Confronto tra costi preventivati (secondo contratto/domanda) e costi effettivi</t>
  </si>
  <si>
    <t>alla fine del progetto, motivi di discrepanze notevoli</t>
  </si>
  <si>
    <t>Costi preventivati</t>
  </si>
  <si>
    <t>Costi effettivi</t>
  </si>
  <si>
    <t>Motivi di discrepanze (Solo in caso di discrepanze notevoli)</t>
  </si>
  <si>
    <t>Osservazioni:</t>
  </si>
  <si>
    <t>Luogo e data</t>
  </si>
  <si>
    <t>Visto/Firma</t>
  </si>
  <si>
    <t>Inviare una copia in forma elettronica a</t>
  </si>
  <si>
    <t>innovation@bafu.admin.ch</t>
  </si>
  <si>
    <t>Controllo: 50% di regola (UFAM/Prestazioni proprie)</t>
  </si>
  <si>
    <t>• Sotto «Costi salariali dettagliati» deve figurare almeno la tariffa oraria utilizzata per ogni collaboratore e la somma salariale totale per partner. La somma totale corrisponde alla voce «Costi salariali» in entrambe le tabelle «Costi effettivi» e «Confronto tra costi preventivati e costi effettivi».</t>
  </si>
  <si>
    <t xml:space="preserve">• La tabella «Finanziamenti» precisa la modalità di copertura dei costi tramite prestazioni proprie o contributi Cash. Sotto «Prestazioni proprie» vengono conteggiate solo le prestazioni che non sono state finanziate esternamente (p es. dall’UFAM). Con «Cash» si intendono contributi finanziari dei partner o di terzi (non la somma delle prestazioni proprie). Il contributo UFAM è parte dei finanziamenti e viene conteggiato sotto «Cash».
</t>
  </si>
  <si>
    <t>• Il confronto tra costi preventivati e costi effettivi comprende i costi totali e non solo la parte finanziata dall’UFAM.</t>
  </si>
  <si>
    <t>• Il conteggio finale riassume le spese (costi) e finanziamenti al termine del progetto. Nella tabella «Costi effettivi» vengono incluse tutte le spese. Il totale deve corrispondere al totale che figura nella tabella «Finanziamenti».</t>
  </si>
  <si>
    <r>
      <t xml:space="preserve">Categoria (funzione / lavoro) </t>
    </r>
    <r>
      <rPr>
        <b/>
        <vertAlign val="superscript"/>
        <sz val="8"/>
        <color rgb="FF000000"/>
        <rFont val="Arial"/>
        <family val="2"/>
      </rPr>
      <t xml:space="preserve"> 1)</t>
    </r>
  </si>
  <si>
    <r>
      <t>1)</t>
    </r>
    <r>
      <rPr>
        <sz val="8"/>
        <color theme="1"/>
        <rFont val="Arial"/>
        <family val="2"/>
      </rPr>
      <t xml:space="preserve"> La scelta della tariffa è determinata dalla funzione all’interno del progetto. Una persona può svolgere più funzioni retribuite a tariffe differenti.</t>
    </r>
  </si>
  <si>
    <r>
      <t>2)</t>
    </r>
    <r>
      <rPr>
        <sz val="8"/>
        <color theme="1"/>
        <rFont val="Arial"/>
        <family val="2"/>
      </rPr>
      <t xml:space="preserve"> Incl. 20 % contributi sociali e 15 % overhead</t>
    </r>
  </si>
  <si>
    <t>Spiegazioni:</t>
  </si>
  <si>
    <t>Responsabile del progetto, sostituto/a responsabile del progetto, collaboratore/ collaboratrice scientifico/scientifica esperto/ esperta</t>
  </si>
  <si>
    <r>
      <t xml:space="preserve">Tariffa (brutto) </t>
    </r>
    <r>
      <rPr>
        <b/>
        <vertAlign val="superscript"/>
        <sz val="8"/>
        <color rgb="FF000000"/>
        <rFont val="Arial"/>
        <family val="2"/>
      </rPr>
      <t>2)</t>
    </r>
    <r>
      <rPr>
        <b/>
        <sz val="11"/>
        <color rgb="FF000000"/>
        <rFont val="Arial"/>
        <family val="2"/>
      </rPr>
      <t xml:space="preserve"> </t>
    </r>
  </si>
  <si>
    <t xml:space="preserve">CHF 119.-/h max. </t>
  </si>
  <si>
    <t>Collaboratore/ collaboratrice scientifico/scientifica</t>
  </si>
  <si>
    <t xml:space="preserve">CHF   84.-/h max. </t>
  </si>
  <si>
    <t>Technico/ technica</t>
  </si>
  <si>
    <t xml:space="preserve">CHF   76.-/h max. </t>
  </si>
  <si>
    <t>Dottorando/ dottoranda</t>
  </si>
  <si>
    <t>CHF   46.-/h max.</t>
  </si>
  <si>
    <t>Le tariffe salariali per progetti UTF si applicano a istituti di ricerca e imprese.
Le tariffe salariali massime per progetti UTF sono:</t>
  </si>
  <si>
    <t>Tariffe salariali per progetti UTF dal 1° gennaio 2019</t>
  </si>
  <si>
    <t>Le tariffe salariali UTF si basano su un tempo di lavoro pari a 1850 ore lavorative per persona all’anno.
Le tariffe si applicano alle categorie di personale definite. La tariffa oraria non può essere modificata durante il progetto. Le tariffe salariali delle categorie A e D si basano su quelle delle disposizioni d’esecuzione dell’Agenzia svizzera per la promozione dell’innovazione (Innosuisse).</t>
  </si>
  <si>
    <t>A</t>
  </si>
  <si>
    <t>B</t>
  </si>
  <si>
    <t>C</t>
  </si>
  <si>
    <t>D</t>
  </si>
  <si>
    <t>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</si>
</sst>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Arial"/>
      <family val="2"/>
    </font>
    <font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88602A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8"/>
      <color theme="2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/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0" fillId="0" borderId="0" xfId="0" applyNumberFormat="1" applyBorder="1"/>
    <xf numFmtId="0" fontId="3" fillId="0" borderId="0" xfId="0" applyFont="1"/>
    <xf numFmtId="0" fontId="3" fillId="0" borderId="0" xfId="0" applyFont="1" applyFill="1" applyBorder="1"/>
    <xf numFmtId="4" fontId="3" fillId="0" borderId="0" xfId="0" applyNumberFormat="1" applyFont="1"/>
    <xf numFmtId="3" fontId="5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4" fontId="0" fillId="2" borderId="1" xfId="0" applyNumberFormat="1" applyFill="1" applyBorder="1" applyAlignment="1"/>
    <xf numFmtId="4" fontId="8" fillId="2" borderId="1" xfId="0" applyNumberFormat="1" applyFont="1" applyFill="1" applyBorder="1"/>
    <xf numFmtId="4" fontId="9" fillId="2" borderId="5" xfId="0" applyNumberFormat="1" applyFont="1" applyFill="1" applyBorder="1" applyAlignment="1"/>
    <xf numFmtId="4" fontId="10" fillId="2" borderId="1" xfId="0" applyNumberFormat="1" applyFont="1" applyFill="1" applyBorder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4" fontId="15" fillId="2" borderId="12" xfId="0" applyNumberFormat="1" applyFont="1" applyFill="1" applyBorder="1" applyAlignment="1"/>
    <xf numFmtId="4" fontId="15" fillId="2" borderId="1" xfId="0" applyNumberFormat="1" applyFont="1" applyFill="1" applyBorder="1"/>
    <xf numFmtId="0" fontId="0" fillId="2" borderId="1" xfId="0" applyFill="1" applyBorder="1" applyProtection="1"/>
    <xf numFmtId="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Alignment="1" applyProtection="1">
      <protection locked="0"/>
    </xf>
    <xf numFmtId="4" fontId="16" fillId="0" borderId="0" xfId="0" applyNumberFormat="1" applyFont="1"/>
    <xf numFmtId="2" fontId="16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4" fontId="0" fillId="3" borderId="1" xfId="0" applyNumberFormat="1" applyFill="1" applyBorder="1" applyAlignment="1" applyProtection="1">
      <alignment vertical="top"/>
      <protection locked="0"/>
    </xf>
    <xf numFmtId="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4" fontId="0" fillId="3" borderId="1" xfId="0" applyNumberFormat="1" applyFill="1" applyBorder="1" applyAlignment="1" applyProtection="1"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6" fillId="0" borderId="0" xfId="1"/>
    <xf numFmtId="0" fontId="18" fillId="0" borderId="1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4" fontId="0" fillId="0" borderId="0" xfId="0" applyNumberFormat="1" applyBorder="1" applyAlignment="1"/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horizontal="left"/>
      <protection locked="0"/>
    </xf>
    <xf numFmtId="0" fontId="12" fillId="3" borderId="8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right" vertical="top"/>
    </xf>
    <xf numFmtId="4" fontId="8" fillId="2" borderId="10" xfId="0" applyNumberFormat="1" applyFont="1" applyFill="1" applyBorder="1" applyAlignment="1">
      <alignment horizontal="right" vertical="top"/>
    </xf>
    <xf numFmtId="4" fontId="8" fillId="2" borderId="11" xfId="0" applyNumberFormat="1" applyFont="1" applyFill="1" applyBorder="1" applyAlignment="1">
      <alignment horizontal="right" vertical="top"/>
    </xf>
    <xf numFmtId="4" fontId="9" fillId="2" borderId="9" xfId="0" applyNumberFormat="1" applyFont="1" applyFill="1" applyBorder="1" applyAlignment="1">
      <alignment horizontal="right" vertical="top"/>
    </xf>
    <xf numFmtId="4" fontId="9" fillId="2" borderId="10" xfId="0" applyNumberFormat="1" applyFont="1" applyFill="1" applyBorder="1" applyAlignment="1">
      <alignment horizontal="right" vertical="top"/>
    </xf>
    <xf numFmtId="4" fontId="9" fillId="2" borderId="11" xfId="0" applyNumberFormat="1" applyFont="1" applyFill="1" applyBorder="1" applyAlignment="1">
      <alignment horizontal="right" vertical="top"/>
    </xf>
    <xf numFmtId="4" fontId="1" fillId="2" borderId="9" xfId="0" applyNumberFormat="1" applyFont="1" applyFill="1" applyBorder="1" applyAlignment="1">
      <alignment horizontal="right" vertical="top"/>
    </xf>
    <xf numFmtId="4" fontId="1" fillId="2" borderId="10" xfId="0" applyNumberFormat="1" applyFont="1" applyFill="1" applyBorder="1" applyAlignment="1">
      <alignment horizontal="right" vertical="top"/>
    </xf>
    <xf numFmtId="4" fontId="1" fillId="2" borderId="11" xfId="0" applyNumberFormat="1" applyFont="1" applyFill="1" applyBorder="1" applyAlignment="1">
      <alignment horizontal="right" vertical="top"/>
    </xf>
    <xf numFmtId="4" fontId="10" fillId="2" borderId="9" xfId="0" applyNumberFormat="1" applyFont="1" applyFill="1" applyBorder="1" applyAlignment="1">
      <alignment horizontal="right" vertical="top"/>
    </xf>
    <xf numFmtId="4" fontId="10" fillId="2" borderId="10" xfId="0" applyNumberFormat="1" applyFont="1" applyFill="1" applyBorder="1" applyAlignment="1">
      <alignment horizontal="right" vertical="top"/>
    </xf>
    <xf numFmtId="4" fontId="10" fillId="2" borderId="1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4" fontId="0" fillId="3" borderId="12" xfId="0" applyNumberFormat="1" applyFill="1" applyBorder="1" applyAlignment="1" applyProtection="1">
      <alignment vertical="top"/>
      <protection locked="0"/>
    </xf>
    <xf numFmtId="4" fontId="0" fillId="3" borderId="13" xfId="0" applyNumberFormat="1" applyFill="1" applyBorder="1" applyAlignment="1" applyProtection="1">
      <alignment vertical="top"/>
      <protection locked="0"/>
    </xf>
    <xf numFmtId="4" fontId="0" fillId="3" borderId="8" xfId="0" applyNumberFormat="1" applyFill="1" applyBorder="1" applyAlignment="1" applyProtection="1">
      <alignment vertical="top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8">
    <dxf>
      <font>
        <color theme="2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886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571500</xdr:colOff>
      <xdr:row>3</xdr:row>
      <xdr:rowOff>9525</xdr:rowOff>
    </xdr:to>
    <xdr:pic>
      <xdr:nvPicPr>
        <xdr:cNvPr id="3" name="Grafik 2" descr="Bundeslogo_sw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ovation@bafu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view="pageLayout" topLeftCell="A106" zoomScaleNormal="100" zoomScaleSheetLayoutView="100" workbookViewId="0">
      <selection activeCell="A113" sqref="A113"/>
    </sheetView>
  </sheetViews>
  <sheetFormatPr baseColWidth="10" defaultRowHeight="12.75" x14ac:dyDescent="0.2"/>
  <cols>
    <col min="1" max="1" width="3.7109375" customWidth="1"/>
    <col min="2" max="2" width="17.85546875" customWidth="1"/>
    <col min="3" max="7" width="16.85546875" customWidth="1"/>
    <col min="8" max="8" width="3.7109375" customWidth="1"/>
  </cols>
  <sheetData>
    <row r="1" spans="2:7" x14ac:dyDescent="0.2">
      <c r="E1" s="57" t="s">
        <v>10</v>
      </c>
    </row>
    <row r="2" spans="2:7" x14ac:dyDescent="0.2">
      <c r="E2" s="57" t="s">
        <v>11</v>
      </c>
    </row>
    <row r="3" spans="2:7" x14ac:dyDescent="0.2">
      <c r="E3" s="58" t="s">
        <v>9</v>
      </c>
    </row>
    <row r="8" spans="2:7" ht="18" x14ac:dyDescent="0.2">
      <c r="B8" s="21" t="s">
        <v>6</v>
      </c>
      <c r="F8" s="69"/>
      <c r="G8" s="70"/>
    </row>
    <row r="10" spans="2:7" ht="15" x14ac:dyDescent="0.2">
      <c r="B10" s="22" t="s">
        <v>7</v>
      </c>
      <c r="C10" s="71"/>
      <c r="D10" s="72"/>
      <c r="E10" s="72"/>
      <c r="F10" s="72"/>
      <c r="G10" s="73"/>
    </row>
    <row r="14" spans="2:7" ht="15.75" x14ac:dyDescent="0.2">
      <c r="B14" s="23" t="s">
        <v>8</v>
      </c>
    </row>
    <row r="16" spans="2:7" x14ac:dyDescent="0.2">
      <c r="B16" s="1"/>
      <c r="C16" s="60" t="s">
        <v>5</v>
      </c>
      <c r="D16" s="60" t="s">
        <v>2</v>
      </c>
      <c r="E16" s="60" t="s">
        <v>3</v>
      </c>
      <c r="F16" s="60" t="s">
        <v>4</v>
      </c>
      <c r="G16" s="32" t="s">
        <v>15</v>
      </c>
    </row>
    <row r="17" spans="2:7" x14ac:dyDescent="0.2">
      <c r="B17" s="36" t="s">
        <v>12</v>
      </c>
      <c r="C17" s="37"/>
      <c r="D17" s="37"/>
      <c r="E17" s="37"/>
      <c r="F17" s="37"/>
      <c r="G17" s="5">
        <f>SUM(C17:F17)</f>
        <v>0</v>
      </c>
    </row>
    <row r="18" spans="2:7" x14ac:dyDescent="0.2">
      <c r="B18" s="36" t="s">
        <v>13</v>
      </c>
      <c r="C18" s="37"/>
      <c r="D18" s="37"/>
      <c r="E18" s="37"/>
      <c r="F18" s="37"/>
      <c r="G18" s="5">
        <f t="shared" ref="G18:G19" si="0">SUM(C18:F18)</f>
        <v>0</v>
      </c>
    </row>
    <row r="19" spans="2:7" x14ac:dyDescent="0.2">
      <c r="B19" s="36" t="s">
        <v>14</v>
      </c>
      <c r="C19" s="17">
        <f>G31</f>
        <v>0</v>
      </c>
      <c r="D19" s="18">
        <f>G35</f>
        <v>0</v>
      </c>
      <c r="E19" s="6">
        <f>G39</f>
        <v>0</v>
      </c>
      <c r="F19" s="19">
        <f>G43</f>
        <v>0</v>
      </c>
      <c r="G19" s="5">
        <f t="shared" si="0"/>
        <v>0</v>
      </c>
    </row>
    <row r="20" spans="2:7" x14ac:dyDescent="0.2">
      <c r="B20" s="36" t="s">
        <v>15</v>
      </c>
      <c r="C20" s="5">
        <f>SUM(C17:C19)</f>
        <v>0</v>
      </c>
      <c r="D20" s="5">
        <f t="shared" ref="D20:E20" si="1">SUM(D17:D19)</f>
        <v>0</v>
      </c>
      <c r="E20" s="5">
        <f t="shared" si="1"/>
        <v>0</v>
      </c>
      <c r="F20" s="5">
        <f t="shared" ref="F20" si="2">SUM(F17:F19)</f>
        <v>0</v>
      </c>
      <c r="G20" s="5">
        <f>SUM(G17:G19)</f>
        <v>0</v>
      </c>
    </row>
    <row r="21" spans="2:7" s="8" customFormat="1" x14ac:dyDescent="0.2">
      <c r="B21" s="9" t="s">
        <v>1</v>
      </c>
      <c r="C21" s="10"/>
      <c r="D21" s="10"/>
      <c r="E21" s="10"/>
      <c r="F21" s="10"/>
      <c r="G21" s="11">
        <f>G20-SUM(C20:G20)</f>
        <v>0</v>
      </c>
    </row>
    <row r="22" spans="2:7" x14ac:dyDescent="0.2">
      <c r="B22" s="26" t="s">
        <v>16</v>
      </c>
      <c r="C22" s="30" t="s">
        <v>19</v>
      </c>
      <c r="D22" s="25"/>
      <c r="E22" s="25"/>
    </row>
    <row r="23" spans="2:7" x14ac:dyDescent="0.2">
      <c r="B23" s="26" t="s">
        <v>17</v>
      </c>
      <c r="C23" s="30" t="s">
        <v>20</v>
      </c>
      <c r="D23" s="25"/>
      <c r="E23" s="25"/>
    </row>
    <row r="24" spans="2:7" x14ac:dyDescent="0.2">
      <c r="B24" s="26" t="s">
        <v>18</v>
      </c>
      <c r="C24" s="30" t="s">
        <v>21</v>
      </c>
      <c r="D24" s="25"/>
      <c r="E24" s="25"/>
    </row>
    <row r="28" spans="2:7" ht="15.75" x14ac:dyDescent="0.2">
      <c r="B28" s="23" t="s">
        <v>22</v>
      </c>
    </row>
    <row r="30" spans="2:7" ht="27.75" customHeight="1" x14ac:dyDescent="0.2">
      <c r="B30" s="3"/>
      <c r="C30" s="59" t="s">
        <v>23</v>
      </c>
      <c r="D30" s="61" t="s">
        <v>24</v>
      </c>
      <c r="E30" s="61" t="s">
        <v>25</v>
      </c>
      <c r="F30" s="61" t="s">
        <v>26</v>
      </c>
      <c r="G30" s="61" t="s">
        <v>27</v>
      </c>
    </row>
    <row r="31" spans="2:7" x14ac:dyDescent="0.2">
      <c r="B31" s="65" t="str">
        <f>C16</f>
        <v>Partner 1</v>
      </c>
      <c r="C31" s="38"/>
      <c r="D31" s="52"/>
      <c r="E31" s="52"/>
      <c r="F31" s="33">
        <f>D31*E31</f>
        <v>0</v>
      </c>
      <c r="G31" s="77">
        <f>SUM(F31:F34)</f>
        <v>0</v>
      </c>
    </row>
    <row r="32" spans="2:7" x14ac:dyDescent="0.2">
      <c r="B32" s="66"/>
      <c r="C32" s="38"/>
      <c r="D32" s="52"/>
      <c r="E32" s="52"/>
      <c r="F32" s="33">
        <f t="shared" ref="F32:F46" si="3">D32*E32</f>
        <v>0</v>
      </c>
      <c r="G32" s="78"/>
    </row>
    <row r="33" spans="2:7" x14ac:dyDescent="0.2">
      <c r="B33" s="66"/>
      <c r="C33" s="38"/>
      <c r="D33" s="52"/>
      <c r="E33" s="52"/>
      <c r="F33" s="33">
        <f t="shared" si="3"/>
        <v>0</v>
      </c>
      <c r="G33" s="78"/>
    </row>
    <row r="34" spans="2:7" x14ac:dyDescent="0.2">
      <c r="B34" s="67"/>
      <c r="C34" s="38"/>
      <c r="D34" s="52"/>
      <c r="E34" s="52"/>
      <c r="F34" s="33">
        <f t="shared" si="3"/>
        <v>0</v>
      </c>
      <c r="G34" s="79"/>
    </row>
    <row r="35" spans="2:7" x14ac:dyDescent="0.2">
      <c r="B35" s="65" t="str">
        <f>D16</f>
        <v>Partner 2</v>
      </c>
      <c r="C35" s="38"/>
      <c r="D35" s="52"/>
      <c r="E35" s="52"/>
      <c r="F35" s="33">
        <f t="shared" si="3"/>
        <v>0</v>
      </c>
      <c r="G35" s="80">
        <f>SUM(F35:F38)</f>
        <v>0</v>
      </c>
    </row>
    <row r="36" spans="2:7" x14ac:dyDescent="0.2">
      <c r="B36" s="66"/>
      <c r="C36" s="38"/>
      <c r="D36" s="52"/>
      <c r="E36" s="52"/>
      <c r="F36" s="33">
        <f t="shared" si="3"/>
        <v>0</v>
      </c>
      <c r="G36" s="81"/>
    </row>
    <row r="37" spans="2:7" x14ac:dyDescent="0.2">
      <c r="B37" s="66"/>
      <c r="C37" s="38"/>
      <c r="D37" s="52"/>
      <c r="E37" s="52"/>
      <c r="F37" s="33">
        <f t="shared" si="3"/>
        <v>0</v>
      </c>
      <c r="G37" s="81"/>
    </row>
    <row r="38" spans="2:7" x14ac:dyDescent="0.2">
      <c r="B38" s="67"/>
      <c r="C38" s="38"/>
      <c r="D38" s="52"/>
      <c r="E38" s="52"/>
      <c r="F38" s="33">
        <f t="shared" si="3"/>
        <v>0</v>
      </c>
      <c r="G38" s="82"/>
    </row>
    <row r="39" spans="2:7" x14ac:dyDescent="0.2">
      <c r="B39" s="65" t="str">
        <f>E16</f>
        <v>Partner 3</v>
      </c>
      <c r="C39" s="38"/>
      <c r="D39" s="52"/>
      <c r="E39" s="52"/>
      <c r="F39" s="33">
        <f t="shared" si="3"/>
        <v>0</v>
      </c>
      <c r="G39" s="83">
        <f>SUM(F39:F42)</f>
        <v>0</v>
      </c>
    </row>
    <row r="40" spans="2:7" x14ac:dyDescent="0.2">
      <c r="B40" s="66"/>
      <c r="C40" s="38"/>
      <c r="D40" s="52"/>
      <c r="E40" s="52"/>
      <c r="F40" s="33">
        <f t="shared" si="3"/>
        <v>0</v>
      </c>
      <c r="G40" s="84"/>
    </row>
    <row r="41" spans="2:7" x14ac:dyDescent="0.2">
      <c r="B41" s="66"/>
      <c r="C41" s="38"/>
      <c r="D41" s="52"/>
      <c r="E41" s="52"/>
      <c r="F41" s="33">
        <f t="shared" si="3"/>
        <v>0</v>
      </c>
      <c r="G41" s="84"/>
    </row>
    <row r="42" spans="2:7" x14ac:dyDescent="0.2">
      <c r="B42" s="67"/>
      <c r="C42" s="38"/>
      <c r="D42" s="52"/>
      <c r="E42" s="52"/>
      <c r="F42" s="33">
        <f t="shared" si="3"/>
        <v>0</v>
      </c>
      <c r="G42" s="85"/>
    </row>
    <row r="43" spans="2:7" x14ac:dyDescent="0.2">
      <c r="B43" s="65" t="str">
        <f>F16</f>
        <v>Partner 4</v>
      </c>
      <c r="C43" s="38"/>
      <c r="D43" s="52"/>
      <c r="E43" s="52"/>
      <c r="F43" s="33">
        <f t="shared" si="3"/>
        <v>0</v>
      </c>
      <c r="G43" s="86">
        <f>SUM(F43:F46)</f>
        <v>0</v>
      </c>
    </row>
    <row r="44" spans="2:7" x14ac:dyDescent="0.2">
      <c r="B44" s="66"/>
      <c r="C44" s="38"/>
      <c r="D44" s="52"/>
      <c r="E44" s="52"/>
      <c r="F44" s="33">
        <f t="shared" si="3"/>
        <v>0</v>
      </c>
      <c r="G44" s="87"/>
    </row>
    <row r="45" spans="2:7" x14ac:dyDescent="0.2">
      <c r="B45" s="66"/>
      <c r="C45" s="38"/>
      <c r="D45" s="52"/>
      <c r="E45" s="52"/>
      <c r="F45" s="33">
        <f t="shared" si="3"/>
        <v>0</v>
      </c>
      <c r="G45" s="87"/>
    </row>
    <row r="46" spans="2:7" x14ac:dyDescent="0.2">
      <c r="B46" s="67"/>
      <c r="C46" s="38"/>
      <c r="D46" s="52"/>
      <c r="E46" s="52"/>
      <c r="F46" s="33">
        <f t="shared" si="3"/>
        <v>0</v>
      </c>
      <c r="G46" s="88"/>
    </row>
    <row r="47" spans="2:7" x14ac:dyDescent="0.2">
      <c r="B47" s="3"/>
      <c r="C47" s="3"/>
      <c r="D47" s="2"/>
      <c r="E47" s="2"/>
      <c r="F47" s="4"/>
      <c r="G47" s="4"/>
    </row>
    <row r="48" spans="2:7" x14ac:dyDescent="0.2">
      <c r="B48" s="3"/>
      <c r="C48" s="3"/>
      <c r="D48" s="2"/>
      <c r="E48" s="2"/>
      <c r="F48" s="4"/>
      <c r="G48" s="4"/>
    </row>
    <row r="49" spans="2:8" x14ac:dyDescent="0.2">
      <c r="B49" s="3"/>
      <c r="C49" s="3"/>
      <c r="D49" s="2"/>
      <c r="E49" s="2"/>
      <c r="F49" s="4"/>
      <c r="G49" s="4"/>
    </row>
    <row r="50" spans="2:8" ht="15.75" x14ac:dyDescent="0.25">
      <c r="B50" s="24" t="s">
        <v>28</v>
      </c>
    </row>
    <row r="52" spans="2:8" x14ac:dyDescent="0.2">
      <c r="C52" s="74" t="s">
        <v>30</v>
      </c>
      <c r="D52" s="75"/>
      <c r="E52" s="76"/>
      <c r="F52" s="89" t="s">
        <v>0</v>
      </c>
      <c r="G52" s="89" t="s">
        <v>15</v>
      </c>
    </row>
    <row r="53" spans="2:8" x14ac:dyDescent="0.2">
      <c r="C53" s="32" t="str">
        <f>B17</f>
        <v>Costi degli impianti</v>
      </c>
      <c r="D53" s="32" t="str">
        <f>B18</f>
        <v>Altre spese</v>
      </c>
      <c r="E53" s="32" t="str">
        <f>B19</f>
        <v>Costi relativi ai salari</v>
      </c>
      <c r="F53" s="89"/>
      <c r="G53" s="89"/>
    </row>
    <row r="54" spans="2:8" x14ac:dyDescent="0.2">
      <c r="B54" s="31" t="str">
        <f>B31</f>
        <v>Partner 1</v>
      </c>
      <c r="C54" s="39"/>
      <c r="D54" s="39"/>
      <c r="E54" s="37"/>
      <c r="F54" s="37"/>
      <c r="G54" s="5">
        <f>SUM(C54:F54)</f>
        <v>0</v>
      </c>
    </row>
    <row r="55" spans="2:8" x14ac:dyDescent="0.2">
      <c r="B55" s="31" t="str">
        <f>B35</f>
        <v>Partner 2</v>
      </c>
      <c r="C55" s="39"/>
      <c r="D55" s="39"/>
      <c r="E55" s="37"/>
      <c r="F55" s="37"/>
      <c r="G55" s="5">
        <f>SUM(C55:F55)</f>
        <v>0</v>
      </c>
    </row>
    <row r="56" spans="2:8" x14ac:dyDescent="0.2">
      <c r="B56" s="31" t="str">
        <f>B39</f>
        <v>Partner 3</v>
      </c>
      <c r="C56" s="39"/>
      <c r="D56" s="39"/>
      <c r="E56" s="37"/>
      <c r="F56" s="37"/>
      <c r="G56" s="5">
        <f>SUM(C56:F56)</f>
        <v>0</v>
      </c>
    </row>
    <row r="57" spans="2:8" x14ac:dyDescent="0.2">
      <c r="B57" s="31" t="str">
        <f>B43</f>
        <v>Partner 4</v>
      </c>
      <c r="C57" s="39"/>
      <c r="D57" s="39"/>
      <c r="E57" s="37"/>
      <c r="F57" s="37"/>
      <c r="G57" s="5">
        <f>SUM(C57:F57)</f>
        <v>0</v>
      </c>
    </row>
    <row r="58" spans="2:8" x14ac:dyDescent="0.2">
      <c r="B58" s="31" t="s">
        <v>29</v>
      </c>
      <c r="C58" s="34">
        <f>G17-C59</f>
        <v>0</v>
      </c>
      <c r="D58" s="34">
        <f>G18-D59</f>
        <v>0</v>
      </c>
      <c r="E58" s="35">
        <f>G19-E59</f>
        <v>0</v>
      </c>
      <c r="F58" s="37"/>
      <c r="G58" s="5">
        <f>F58</f>
        <v>0</v>
      </c>
    </row>
    <row r="59" spans="2:8" x14ac:dyDescent="0.2">
      <c r="B59" s="31" t="s">
        <v>15</v>
      </c>
      <c r="C59" s="16">
        <f>SUM(C54:C57)</f>
        <v>0</v>
      </c>
      <c r="D59" s="16">
        <f>SUM(D54:D57)</f>
        <v>0</v>
      </c>
      <c r="E59" s="5">
        <f>SUM(E54:E57)</f>
        <v>0</v>
      </c>
      <c r="F59" s="5">
        <f>SUM(F54:F58)</f>
        <v>0</v>
      </c>
      <c r="G59" s="5">
        <f>SUM(G54:G58)</f>
        <v>0</v>
      </c>
    </row>
    <row r="60" spans="2:8" x14ac:dyDescent="0.2">
      <c r="B60" s="1"/>
      <c r="C60" s="68"/>
      <c r="D60" s="68"/>
      <c r="E60" s="68"/>
      <c r="F60" s="68"/>
      <c r="G60" s="7"/>
      <c r="H60" s="7"/>
    </row>
    <row r="61" spans="2:8" x14ac:dyDescent="0.2">
      <c r="B61" s="14" t="s">
        <v>32</v>
      </c>
      <c r="C61" s="14"/>
      <c r="D61" s="25"/>
      <c r="E61" s="25"/>
      <c r="F61" s="42" t="str">
        <f>IF(G59-G20,"FEHLER!","OK")</f>
        <v>OK</v>
      </c>
      <c r="G61" s="40">
        <f>IF(G59-G20,G59-G20,)</f>
        <v>0</v>
      </c>
    </row>
    <row r="62" spans="2:8" x14ac:dyDescent="0.2">
      <c r="B62" s="14" t="s">
        <v>43</v>
      </c>
      <c r="C62" s="25"/>
      <c r="D62" s="14"/>
      <c r="E62" s="14"/>
      <c r="F62" s="43" t="e">
        <f>IF(G62&gt;=50,"FEHLER!","OK")</f>
        <v>#DIV/0!</v>
      </c>
      <c r="G62" s="41" t="e">
        <f>100*F58/G59</f>
        <v>#DIV/0!</v>
      </c>
    </row>
    <row r="63" spans="2:8" ht="9.75" customHeight="1" x14ac:dyDescent="0.2">
      <c r="B63" s="12"/>
      <c r="D63" s="14"/>
      <c r="E63" s="14"/>
      <c r="F63" s="12"/>
      <c r="G63" s="15"/>
    </row>
    <row r="64" spans="2:8" ht="12.75" customHeight="1" x14ac:dyDescent="0.2">
      <c r="B64" s="105" t="s">
        <v>31</v>
      </c>
      <c r="C64" s="105"/>
      <c r="D64" s="105"/>
      <c r="E64" s="105"/>
      <c r="F64" s="105"/>
      <c r="G64" s="105"/>
      <c r="H64" s="13"/>
    </row>
    <row r="65" spans="2:7" x14ac:dyDescent="0.2">
      <c r="B65" s="105"/>
      <c r="C65" s="105"/>
      <c r="D65" s="105"/>
      <c r="E65" s="105"/>
      <c r="F65" s="105"/>
      <c r="G65" s="105"/>
    </row>
    <row r="66" spans="2:7" ht="18.75" customHeight="1" x14ac:dyDescent="0.2">
      <c r="B66" s="105"/>
      <c r="C66" s="105"/>
      <c r="D66" s="105"/>
      <c r="E66" s="105"/>
      <c r="F66" s="105"/>
      <c r="G66" s="105"/>
    </row>
    <row r="67" spans="2:7" ht="15.75" x14ac:dyDescent="0.2">
      <c r="B67" s="44" t="s">
        <v>33</v>
      </c>
    </row>
    <row r="68" spans="2:7" ht="15.75" x14ac:dyDescent="0.2">
      <c r="B68" s="44" t="s">
        <v>34</v>
      </c>
    </row>
    <row r="71" spans="2:7" ht="24" customHeight="1" x14ac:dyDescent="0.2">
      <c r="C71" s="45" t="s">
        <v>35</v>
      </c>
      <c r="D71" s="45" t="s">
        <v>36</v>
      </c>
      <c r="E71" s="106" t="s">
        <v>37</v>
      </c>
      <c r="F71" s="106"/>
      <c r="G71" s="106"/>
    </row>
    <row r="72" spans="2:7" ht="24" customHeight="1" x14ac:dyDescent="0.2">
      <c r="B72" s="48" t="str">
        <f>C53</f>
        <v>Costi degli impianti</v>
      </c>
      <c r="C72" s="46"/>
      <c r="D72" s="47">
        <f>G17</f>
        <v>0</v>
      </c>
      <c r="E72" s="100"/>
      <c r="F72" s="101"/>
      <c r="G72" s="102"/>
    </row>
    <row r="73" spans="2:7" ht="24" customHeight="1" x14ac:dyDescent="0.2">
      <c r="B73" s="48" t="str">
        <f>D53</f>
        <v>Altre spese</v>
      </c>
      <c r="C73" s="46"/>
      <c r="D73" s="47">
        <f>G18</f>
        <v>0</v>
      </c>
      <c r="E73" s="100"/>
      <c r="F73" s="101"/>
      <c r="G73" s="102"/>
    </row>
    <row r="74" spans="2:7" ht="24" customHeight="1" x14ac:dyDescent="0.2">
      <c r="B74" s="48" t="str">
        <f>E53</f>
        <v>Costi relativi ai salari</v>
      </c>
      <c r="C74" s="46"/>
      <c r="D74" s="47">
        <f>G19</f>
        <v>0</v>
      </c>
      <c r="E74" s="100"/>
      <c r="F74" s="101"/>
      <c r="G74" s="102"/>
    </row>
    <row r="75" spans="2:7" ht="24" customHeight="1" x14ac:dyDescent="0.2">
      <c r="B75" s="48" t="s">
        <v>15</v>
      </c>
      <c r="C75" s="47">
        <f>SUM(C72:C74)</f>
        <v>0</v>
      </c>
      <c r="D75" s="47">
        <f>SUM(D72:D74)</f>
        <v>0</v>
      </c>
      <c r="E75" s="100"/>
      <c r="F75" s="101"/>
      <c r="G75" s="102"/>
    </row>
    <row r="76" spans="2:7" ht="14.25" x14ac:dyDescent="0.2">
      <c r="B76" s="62"/>
    </row>
    <row r="79" spans="2:7" x14ac:dyDescent="0.2">
      <c r="B79" s="27" t="s">
        <v>38</v>
      </c>
    </row>
    <row r="80" spans="2:7" x14ac:dyDescent="0.2">
      <c r="B80" s="90"/>
      <c r="C80" s="91"/>
      <c r="D80" s="91"/>
      <c r="E80" s="91"/>
      <c r="F80" s="91"/>
      <c r="G80" s="92"/>
    </row>
    <row r="81" spans="2:7" x14ac:dyDescent="0.2">
      <c r="B81" s="93"/>
      <c r="C81" s="94"/>
      <c r="D81" s="94"/>
      <c r="E81" s="94"/>
      <c r="F81" s="94"/>
      <c r="G81" s="95"/>
    </row>
    <row r="82" spans="2:7" x14ac:dyDescent="0.2">
      <c r="B82" s="93"/>
      <c r="C82" s="94"/>
      <c r="D82" s="94"/>
      <c r="E82" s="94"/>
      <c r="F82" s="94"/>
      <c r="G82" s="95"/>
    </row>
    <row r="83" spans="2:7" x14ac:dyDescent="0.2">
      <c r="B83" s="93"/>
      <c r="C83" s="94"/>
      <c r="D83" s="94"/>
      <c r="E83" s="94"/>
      <c r="F83" s="94"/>
      <c r="G83" s="95"/>
    </row>
    <row r="84" spans="2:7" x14ac:dyDescent="0.2">
      <c r="B84" s="93"/>
      <c r="C84" s="94"/>
      <c r="D84" s="94"/>
      <c r="E84" s="94"/>
      <c r="F84" s="94"/>
      <c r="G84" s="95"/>
    </row>
    <row r="85" spans="2:7" x14ac:dyDescent="0.2">
      <c r="B85" s="96"/>
      <c r="C85" s="97"/>
      <c r="D85" s="97"/>
      <c r="E85" s="97"/>
      <c r="F85" s="97"/>
      <c r="G85" s="98"/>
    </row>
    <row r="89" spans="2:7" x14ac:dyDescent="0.2">
      <c r="B89" s="28" t="s">
        <v>39</v>
      </c>
      <c r="F89" s="28" t="s">
        <v>40</v>
      </c>
    </row>
    <row r="90" spans="2:7" x14ac:dyDescent="0.2">
      <c r="B90" s="90"/>
      <c r="C90" s="91"/>
      <c r="D90" s="92"/>
      <c r="E90" s="29"/>
      <c r="F90" s="90"/>
      <c r="G90" s="92"/>
    </row>
    <row r="91" spans="2:7" x14ac:dyDescent="0.2">
      <c r="B91" s="93"/>
      <c r="C91" s="94"/>
      <c r="D91" s="95"/>
      <c r="E91" s="29"/>
      <c r="F91" s="93"/>
      <c r="G91" s="95"/>
    </row>
    <row r="92" spans="2:7" x14ac:dyDescent="0.2">
      <c r="B92" s="96"/>
      <c r="C92" s="97"/>
      <c r="D92" s="98"/>
      <c r="E92" s="29"/>
      <c r="F92" s="96"/>
      <c r="G92" s="98"/>
    </row>
    <row r="95" spans="2:7" x14ac:dyDescent="0.2">
      <c r="B95" s="20" t="s">
        <v>41</v>
      </c>
      <c r="D95" s="63" t="s">
        <v>42</v>
      </c>
    </row>
    <row r="101" spans="2:7" ht="15.75" x14ac:dyDescent="0.2">
      <c r="B101" s="23" t="s">
        <v>51</v>
      </c>
    </row>
    <row r="102" spans="2:7" x14ac:dyDescent="0.2">
      <c r="B102" s="50"/>
      <c r="C102" s="49"/>
      <c r="D102" s="49"/>
      <c r="E102" s="49"/>
      <c r="F102" s="49"/>
      <c r="G102" s="49"/>
    </row>
    <row r="103" spans="2:7" ht="33" customHeight="1" x14ac:dyDescent="0.2">
      <c r="B103" s="99" t="s">
        <v>47</v>
      </c>
      <c r="C103" s="99"/>
      <c r="D103" s="99"/>
      <c r="E103" s="99"/>
      <c r="F103" s="99"/>
      <c r="G103" s="99"/>
    </row>
    <row r="104" spans="2:7" ht="42.6" customHeight="1" x14ac:dyDescent="0.2">
      <c r="B104" s="99" t="s">
        <v>44</v>
      </c>
      <c r="C104" s="99"/>
      <c r="D104" s="99"/>
      <c r="E104" s="99"/>
      <c r="F104" s="99"/>
      <c r="G104" s="99"/>
    </row>
    <row r="105" spans="2:7" ht="56.85" customHeight="1" x14ac:dyDescent="0.2">
      <c r="B105" s="99" t="s">
        <v>45</v>
      </c>
      <c r="C105" s="99"/>
      <c r="D105" s="99"/>
      <c r="E105" s="99"/>
      <c r="F105" s="99"/>
      <c r="G105" s="99"/>
    </row>
    <row r="106" spans="2:7" ht="42.6" customHeight="1" x14ac:dyDescent="0.2">
      <c r="B106" s="99" t="s">
        <v>46</v>
      </c>
      <c r="C106" s="99"/>
      <c r="D106" s="99"/>
      <c r="E106" s="99"/>
      <c r="F106" s="99"/>
      <c r="G106" s="99"/>
    </row>
    <row r="107" spans="2:7" x14ac:dyDescent="0.2">
      <c r="B107" s="50"/>
      <c r="C107" s="49"/>
      <c r="D107" s="49"/>
      <c r="E107" s="49"/>
      <c r="F107" s="49"/>
      <c r="G107" s="49"/>
    </row>
    <row r="108" spans="2:7" x14ac:dyDescent="0.2">
      <c r="B108" s="50"/>
      <c r="C108" s="49"/>
      <c r="D108" s="49"/>
      <c r="E108" s="49"/>
      <c r="F108" s="49"/>
      <c r="G108" s="49"/>
    </row>
    <row r="109" spans="2:7" ht="15.75" x14ac:dyDescent="0.2">
      <c r="B109" s="53" t="s">
        <v>62</v>
      </c>
      <c r="C109" s="49"/>
      <c r="D109" s="49"/>
      <c r="E109" s="49"/>
      <c r="F109" s="49"/>
      <c r="G109" s="49"/>
    </row>
    <row r="110" spans="2:7" x14ac:dyDescent="0.2">
      <c r="B110" s="50"/>
      <c r="C110" s="49"/>
      <c r="D110" s="49"/>
      <c r="E110" s="49"/>
      <c r="F110" s="49"/>
      <c r="G110" s="49"/>
    </row>
    <row r="111" spans="2:7" ht="24" customHeight="1" x14ac:dyDescent="0.2">
      <c r="B111" s="99" t="s">
        <v>61</v>
      </c>
      <c r="C111" s="99"/>
      <c r="D111" s="99"/>
      <c r="E111" s="99"/>
      <c r="F111" s="99"/>
      <c r="G111" s="99"/>
    </row>
    <row r="112" spans="2:7" x14ac:dyDescent="0.2">
      <c r="B112" s="50"/>
      <c r="C112" s="49"/>
      <c r="D112" s="49"/>
      <c r="E112" s="49"/>
      <c r="F112" s="49"/>
      <c r="G112" s="49"/>
    </row>
    <row r="113" spans="1:7" ht="28.35" customHeight="1" x14ac:dyDescent="0.2">
      <c r="A113" s="109" t="s">
        <v>68</v>
      </c>
      <c r="B113" s="104" t="s">
        <v>48</v>
      </c>
      <c r="C113" s="104"/>
      <c r="D113" s="104"/>
      <c r="E113" s="104"/>
      <c r="F113" s="104" t="s">
        <v>53</v>
      </c>
      <c r="G113" s="104"/>
    </row>
    <row r="114" spans="1:7" ht="28.35" customHeight="1" x14ac:dyDescent="0.2">
      <c r="A114" s="64" t="s">
        <v>64</v>
      </c>
      <c r="B114" s="103" t="s">
        <v>52</v>
      </c>
      <c r="C114" s="103"/>
      <c r="D114" s="103"/>
      <c r="E114" s="103"/>
      <c r="F114" s="103" t="s">
        <v>54</v>
      </c>
      <c r="G114" s="103"/>
    </row>
    <row r="115" spans="1:7" ht="28.35" customHeight="1" x14ac:dyDescent="0.2">
      <c r="A115" s="64" t="s">
        <v>65</v>
      </c>
      <c r="B115" s="103" t="s">
        <v>55</v>
      </c>
      <c r="C115" s="103"/>
      <c r="D115" s="103"/>
      <c r="E115" s="103"/>
      <c r="F115" s="103" t="s">
        <v>56</v>
      </c>
      <c r="G115" s="103"/>
    </row>
    <row r="116" spans="1:7" ht="28.35" customHeight="1" x14ac:dyDescent="0.2">
      <c r="A116" s="64" t="s">
        <v>66</v>
      </c>
      <c r="B116" s="103" t="s">
        <v>57</v>
      </c>
      <c r="C116" s="103"/>
      <c r="D116" s="103"/>
      <c r="E116" s="103"/>
      <c r="F116" s="103" t="s">
        <v>58</v>
      </c>
      <c r="G116" s="103"/>
    </row>
    <row r="117" spans="1:7" ht="28.35" customHeight="1" x14ac:dyDescent="0.2">
      <c r="A117" s="64" t="s">
        <v>67</v>
      </c>
      <c r="B117" s="103" t="s">
        <v>59</v>
      </c>
      <c r="C117" s="103"/>
      <c r="D117" s="103"/>
      <c r="E117" s="103"/>
      <c r="F117" s="103" t="s">
        <v>60</v>
      </c>
      <c r="G117" s="103"/>
    </row>
    <row r="118" spans="1:7" x14ac:dyDescent="0.2">
      <c r="B118" s="51"/>
      <c r="C118" s="51"/>
      <c r="D118" s="51"/>
      <c r="E118" s="51"/>
      <c r="F118" s="51"/>
      <c r="G118" s="51"/>
    </row>
    <row r="119" spans="1:7" ht="21.75" customHeight="1" x14ac:dyDescent="0.2">
      <c r="B119" s="108" t="s">
        <v>49</v>
      </c>
      <c r="C119" s="108"/>
      <c r="D119" s="108"/>
      <c r="E119" s="108"/>
      <c r="F119" s="108"/>
      <c r="G119" s="108"/>
    </row>
    <row r="120" spans="1:7" x14ac:dyDescent="0.2">
      <c r="B120" s="107" t="s">
        <v>50</v>
      </c>
      <c r="C120" s="107"/>
      <c r="D120" s="107"/>
      <c r="E120" s="107"/>
      <c r="F120" s="107"/>
      <c r="G120" s="107"/>
    </row>
    <row r="121" spans="1:7" x14ac:dyDescent="0.2">
      <c r="B121" s="51"/>
      <c r="C121" s="51"/>
      <c r="D121" s="51"/>
      <c r="E121" s="51"/>
      <c r="F121" s="51"/>
      <c r="G121" s="51"/>
    </row>
    <row r="122" spans="1:7" ht="127.5" customHeight="1" x14ac:dyDescent="0.2">
      <c r="B122" s="99" t="s">
        <v>63</v>
      </c>
      <c r="C122" s="99"/>
      <c r="D122" s="99"/>
      <c r="E122" s="99"/>
      <c r="F122" s="99"/>
      <c r="G122" s="99"/>
    </row>
    <row r="123" spans="1:7" ht="14.25" customHeight="1" x14ac:dyDescent="0.2">
      <c r="B123" s="51"/>
      <c r="C123" s="51"/>
      <c r="D123" s="51"/>
      <c r="E123" s="51"/>
      <c r="F123" s="51"/>
      <c r="G123" s="51"/>
    </row>
    <row r="124" spans="1:7" ht="14.25" customHeight="1" x14ac:dyDescent="0.2">
      <c r="B124" s="51"/>
      <c r="C124" s="51"/>
      <c r="D124" s="51"/>
      <c r="E124" s="51"/>
      <c r="F124" s="51"/>
      <c r="G124" s="51"/>
    </row>
    <row r="125" spans="1:7" ht="14.25" customHeight="1" x14ac:dyDescent="0.2">
      <c r="B125" s="51"/>
      <c r="C125" s="51"/>
      <c r="D125" s="51"/>
      <c r="E125" s="51"/>
      <c r="F125" s="51"/>
      <c r="G125" s="51"/>
    </row>
    <row r="126" spans="1:7" ht="14.25" customHeight="1" x14ac:dyDescent="0.2">
      <c r="B126" s="51"/>
      <c r="C126" s="51"/>
      <c r="D126" s="51"/>
      <c r="E126" s="51"/>
      <c r="F126" s="51"/>
      <c r="G126" s="51"/>
    </row>
    <row r="127" spans="1:7" x14ac:dyDescent="0.2">
      <c r="B127" s="51"/>
      <c r="C127" s="51"/>
      <c r="D127" s="51"/>
      <c r="E127" s="51"/>
      <c r="F127" s="51"/>
      <c r="G127" s="51"/>
    </row>
    <row r="128" spans="1:7" x14ac:dyDescent="0.2">
      <c r="B128" s="49"/>
      <c r="C128" s="49"/>
      <c r="D128" s="49"/>
      <c r="E128" s="49"/>
      <c r="F128" s="49"/>
      <c r="G128" s="49"/>
    </row>
    <row r="129" spans="2:7" x14ac:dyDescent="0.2">
      <c r="B129" s="49"/>
      <c r="C129" s="49"/>
      <c r="D129" s="49"/>
      <c r="E129" s="49"/>
      <c r="F129" s="49"/>
      <c r="G129" s="49"/>
    </row>
    <row r="130" spans="2:7" x14ac:dyDescent="0.2">
      <c r="D130" s="49"/>
      <c r="E130" s="49"/>
      <c r="F130" s="49"/>
      <c r="G130" s="49"/>
    </row>
    <row r="131" spans="2:7" x14ac:dyDescent="0.2">
      <c r="B131" s="54"/>
      <c r="D131" s="49"/>
      <c r="E131" s="49"/>
      <c r="F131" s="49"/>
      <c r="G131" s="49"/>
    </row>
    <row r="132" spans="2:7" ht="14.25" x14ac:dyDescent="0.2">
      <c r="B132" s="55"/>
      <c r="D132" s="49"/>
      <c r="E132" s="49"/>
      <c r="F132" s="49"/>
      <c r="G132" s="49"/>
    </row>
    <row r="133" spans="2:7" ht="14.25" x14ac:dyDescent="0.2">
      <c r="B133" s="55"/>
    </row>
    <row r="141" spans="2:7" ht="14.25" x14ac:dyDescent="0.2">
      <c r="B141" s="56"/>
    </row>
    <row r="142" spans="2:7" ht="14.25" x14ac:dyDescent="0.2">
      <c r="B142" s="56"/>
    </row>
    <row r="143" spans="2:7" ht="14.25" x14ac:dyDescent="0.2">
      <c r="B143" s="56"/>
    </row>
  </sheetData>
  <sheetProtection selectLockedCells="1"/>
  <mergeCells count="42">
    <mergeCell ref="B119:G119"/>
    <mergeCell ref="B115:E115"/>
    <mergeCell ref="B105:G105"/>
    <mergeCell ref="B106:G106"/>
    <mergeCell ref="B116:E116"/>
    <mergeCell ref="B117:E117"/>
    <mergeCell ref="B111:G111"/>
    <mergeCell ref="E60:F60"/>
    <mergeCell ref="B64:G66"/>
    <mergeCell ref="E71:G71"/>
    <mergeCell ref="E72:G72"/>
    <mergeCell ref="B80:G85"/>
    <mergeCell ref="B90:D92"/>
    <mergeCell ref="F90:G92"/>
    <mergeCell ref="B122:G122"/>
    <mergeCell ref="E73:G73"/>
    <mergeCell ref="E74:G74"/>
    <mergeCell ref="E75:G75"/>
    <mergeCell ref="F114:G114"/>
    <mergeCell ref="F115:G115"/>
    <mergeCell ref="F116:G116"/>
    <mergeCell ref="F117:G117"/>
    <mergeCell ref="B113:E113"/>
    <mergeCell ref="F113:G113"/>
    <mergeCell ref="B114:E114"/>
    <mergeCell ref="B120:G120"/>
    <mergeCell ref="B103:G103"/>
    <mergeCell ref="B104:G104"/>
    <mergeCell ref="F8:G8"/>
    <mergeCell ref="C10:G10"/>
    <mergeCell ref="C52:E52"/>
    <mergeCell ref="G31:G34"/>
    <mergeCell ref="G35:G38"/>
    <mergeCell ref="G39:G42"/>
    <mergeCell ref="G43:G46"/>
    <mergeCell ref="F52:F53"/>
    <mergeCell ref="G52:G53"/>
    <mergeCell ref="B31:B34"/>
    <mergeCell ref="B35:B38"/>
    <mergeCell ref="B39:B42"/>
    <mergeCell ref="B43:B46"/>
    <mergeCell ref="C60:D60"/>
  </mergeCells>
  <conditionalFormatting sqref="F62">
    <cfRule type="cellIs" dxfId="7" priority="2" operator="equal">
      <formula>"OK"</formula>
    </cfRule>
    <cfRule type="cellIs" dxfId="6" priority="3" operator="notEqual">
      <formula>0</formula>
    </cfRule>
  </conditionalFormatting>
  <conditionalFormatting sqref="G61">
    <cfRule type="cellIs" dxfId="5" priority="7" operator="equal">
      <formula>"OK"</formula>
    </cfRule>
    <cfRule type="cellIs" dxfId="4" priority="8" operator="notEqual">
      <formula>0</formula>
    </cfRule>
  </conditionalFormatting>
  <conditionalFormatting sqref="F61">
    <cfRule type="cellIs" dxfId="3" priority="5" operator="equal">
      <formula>"OK"</formula>
    </cfRule>
    <cfRule type="cellIs" dxfId="2" priority="6" operator="notEqual">
      <formula>0</formula>
    </cfRule>
  </conditionalFormatting>
  <conditionalFormatting sqref="G62">
    <cfRule type="cellIs" dxfId="1" priority="4" operator="greaterThan">
      <formula>50</formula>
    </cfRule>
  </conditionalFormatting>
  <conditionalFormatting sqref="F31:F46">
    <cfRule type="cellIs" dxfId="0" priority="1" operator="lessThanOrEqual">
      <formula>0</formula>
    </cfRule>
  </conditionalFormatting>
  <hyperlinks>
    <hyperlink ref="D95" r:id="rId1"/>
  </hyperlinks>
  <pageMargins left="0.7" right="0.7" top="0.78740157499999996" bottom="0.78740157499999996" header="0.3" footer="0.3"/>
  <pageSetup paperSize="9" scale="84" fitToHeight="0" orientation="portrait" r:id="rId2"/>
  <headerFooter>
    <oddFooter>&amp;C&amp;7&amp;D; &amp;T&amp;R&amp;P/&amp;N</oddFooter>
  </headerFooter>
  <rowBreaks count="2" manualBreakCount="2">
    <brk id="66" max="7" man="1"/>
    <brk id="100" max="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Schlussabrechnung_UTF(leer)"/>
    <f:field ref="objsubject" par="" edit="true" text=""/>
    <f:field ref="objcreatedby" par="" text="Wenker, Yves (BAFU - WY)"/>
    <f:field ref="objcreatedat" par="" text="31.01.2018 10:46:15"/>
    <f:field ref="objchangedby" par="" text="Pesch, Marie-Laure (BAFU - PM)"/>
    <f:field ref="objmodifiedat" par="" text="05.03.2018 15:39:53"/>
    <f:field ref="doc_FSCFOLIO_1_1001_FieldDocumentNumber" par="" text=""/>
    <f:field ref="doc_FSCFOLIO_1_1001_FieldSubject" par="" edit="true" text=""/>
    <f:field ref="FSCFOLIO_1_1001_FieldCurrentUser" par="" text="Marie-Laure Pesch"/>
    <f:field ref="CCAPRECONFIG_15_1001_Objektname" par="" edit="true" text="Schlussabrechnung_UTF(leer)"/>
    <f:field ref="CHPRECONFIG_1_1001_Objektname" par="" edit="true" text="Schlussabrechnung_UTF(leer)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Conteggio finale</vt:lpstr>
      <vt:lpstr>'Conteggio finale'!Druckbereich</vt:lpstr>
      <vt:lpstr>'Conteggio finale'!OLE_LINK1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Pesch Marie-Laure BAFU</dc:creator>
  <cp:lastModifiedBy>Frei Ming Ursula BAFU</cp:lastModifiedBy>
  <cp:lastPrinted>2018-02-08T09:21:23Z</cp:lastPrinted>
  <dcterms:created xsi:type="dcterms:W3CDTF">2014-01-30T07:25:49Z</dcterms:created>
  <dcterms:modified xsi:type="dcterms:W3CDTF">2019-10-31T08:15:53Z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/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</vt:lpwstr>
  </property>
  <property fmtid="{D5CDD505-2E9C-101B-9397-08002B2CF9AE}" pid="14" name="FSC#BAFUBDO@15.1700:Abteilung">
    <vt:lpwstr>Abteilung Ökonomie und Innovation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087.0-01490/00004/00025/R053-0520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087.0-01490/00004/00025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/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31.01.2018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Schlussabrechnung_UTF(leer)</vt:lpwstr>
  </property>
  <property fmtid="{D5CDD505-2E9C-101B-9397-08002B2CF9AE}" pid="54" name="FSC#BAFUBDO@15.1700:Eingang">
    <vt:lpwstr>2018-01-31T10:45:03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087.0-01490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/>
  </property>
  <property fmtid="{D5CDD505-2E9C-101B-9397-08002B2CF9AE}" pid="147" name="FSC#BAFUBDO@15.1700:SubAbs_Zeichen">
    <vt:lpwstr>WY</vt:lpwstr>
  </property>
  <property fmtid="{D5CDD505-2E9C-101B-9397-08002B2CF9AE}" pid="148" name="FSC#BAFUBDO@15.1700:SubGegenstand">
    <vt:lpwstr>Nicht freigegebene Formulare zur Prüfung (pw: 1234)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Ökonomie und Innovation (ÖKIN)</vt:lpwstr>
  </property>
  <property fmtid="{D5CDD505-2E9C-101B-9397-08002B2CF9AE}" pid="190" name="FSC#UVEKCFG@15.1700:DefaultGroupFileResponsible">
    <vt:lpwstr/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/>
  </property>
  <property fmtid="{D5CDD505-2E9C-101B-9397-08002B2CF9AE}" pid="194" name="FSC#UVEKCFG@15.1700:FileResponsible">
    <vt:lpwstr/>
  </property>
  <property fmtid="{D5CDD505-2E9C-101B-9397-08002B2CF9AE}" pid="195" name="FSC#UVEKCFG@15.1700:FileResponsibleTel">
    <vt:lpwstr/>
  </property>
  <property fmtid="{D5CDD505-2E9C-101B-9397-08002B2CF9AE}" pid="196" name="FSC#UVEKCFG@15.1700:FileResponsibleEmail">
    <vt:lpwstr/>
  </property>
  <property fmtid="{D5CDD505-2E9C-101B-9397-08002B2CF9AE}" pid="197" name="FSC#UVEKCFG@15.1700:FileResponsibleFax">
    <vt:lpwstr/>
  </property>
  <property fmtid="{D5CDD505-2E9C-101B-9397-08002B2CF9AE}" pid="198" name="FSC#UVEKCFG@15.1700:FileResponsibleAddress">
    <vt:lpwstr/>
  </property>
  <property fmtid="{D5CDD505-2E9C-101B-9397-08002B2CF9AE}" pid="199" name="FSC#UVEKCFG@15.1700:FileResponsibleStreet">
    <vt:lpwstr/>
  </property>
  <property fmtid="{D5CDD505-2E9C-101B-9397-08002B2CF9AE}" pid="200" name="FSC#UVEKCFG@15.1700:FileResponsiblezipcode">
    <vt:lpwstr/>
  </property>
  <property fmtid="{D5CDD505-2E9C-101B-9397-08002B2CF9AE}" pid="201" name="FSC#UVEKCFG@15.1700:FileResponsiblecity">
    <vt:lpwstr/>
  </property>
  <property fmtid="{D5CDD505-2E9C-101B-9397-08002B2CF9AE}" pid="202" name="FSC#UVEKCFG@15.1700:FileResponsibleAbbreviation">
    <vt:lpwstr/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PM</vt:lpwstr>
  </property>
  <property fmtid="{D5CDD505-2E9C-101B-9397-08002B2CF9AE}" pid="205" name="FSC#UVEKCFG@15.1700:CategoryReference">
    <vt:lpwstr>087.0</vt:lpwstr>
  </property>
  <property fmtid="{D5CDD505-2E9C-101B-9397-08002B2CF9AE}" pid="206" name="FSC#UVEKCFG@15.1700:cooAddress">
    <vt:lpwstr>COO.2002.100.2.7846419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Bundesamt für Umwelt</vt:lpwstr>
  </property>
  <property fmtid="{D5CDD505-2E9C-101B-9397-08002B2CF9AE}" pid="209" name="FSC#UVEKCFG@15.1700:BureauShortName">
    <vt:lpwstr>BAFU</vt:lpwstr>
  </property>
  <property fmtid="{D5CDD505-2E9C-101B-9397-08002B2CF9AE}" pid="210" name="FSC#UVEKCFG@15.1700:BureauWebsite">
    <vt:lpwstr>www.bafu.admin.ch</vt:lpwstr>
  </property>
  <property fmtid="{D5CDD505-2E9C-101B-9397-08002B2CF9AE}" pid="211" name="FSC#UVEKCFG@15.1700:SubFileTitle">
    <vt:lpwstr>Schlussabrechnung_UTF(leer)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R053-0520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/>
  </property>
  <property fmtid="{D5CDD505-2E9C-101B-9397-08002B2CF9AE}" pid="278" name="FSC#UVEKCFG@15.1700:Abs_Vorname">
    <vt:lpwstr/>
  </property>
  <property fmtid="{D5CDD505-2E9C-101B-9397-08002B2CF9AE}" pid="279" name="FSC#UVEKCFG@15.1700:Abs_Zeichen">
    <vt:lpwstr/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05.03.2018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/>
  </property>
  <property fmtid="{D5CDD505-2E9C-101B-9397-08002B2CF9AE}" pid="285" name="FSC#UVEKCFG@15.1700:Gegenstand">
    <vt:lpwstr>Schlussabrechnung_UTF(leer)</vt:lpwstr>
  </property>
  <property fmtid="{D5CDD505-2E9C-101B-9397-08002B2CF9AE}" pid="286" name="FSC#UVEKCFG@15.1700:Nummer">
    <vt:lpwstr>R053-0520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/>
  </property>
  <property fmtid="{D5CDD505-2E9C-101B-9397-08002B2CF9AE}" pid="290" name="FSC#UVEKCFG@15.1700:FileResponsiblezipcodePostal">
    <vt:lpwstr/>
  </property>
  <property fmtid="{D5CDD505-2E9C-101B-9397-08002B2CF9AE}" pid="291" name="FSC#UVEKCFG@15.1700:FileResponsiblecityPostal">
    <vt:lpwstr/>
  </property>
  <property fmtid="{D5CDD505-2E9C-101B-9397-08002B2CF9AE}" pid="292" name="FSC#UVEKCFG@15.1700:FileResponsibleStreetInvoice">
    <vt:lpwstr/>
  </property>
  <property fmtid="{D5CDD505-2E9C-101B-9397-08002B2CF9AE}" pid="293" name="FSC#UVEKCFG@15.1700:FileResponsiblezipcodeInvoice">
    <vt:lpwstr/>
  </property>
  <property fmtid="{D5CDD505-2E9C-101B-9397-08002B2CF9AE}" pid="294" name="FSC#UVEKCFG@15.1700:FileResponsiblecityInvoice">
    <vt:lpwstr/>
  </property>
  <property fmtid="{D5CDD505-2E9C-101B-9397-08002B2CF9AE}" pid="295" name="FSC#UVEKCFG@15.1700:ResponsibleDefaultRoleOrg">
    <vt:lpwstr/>
  </property>
  <property fmtid="{D5CDD505-2E9C-101B-9397-08002B2CF9AE}" pid="296" name="FSC#COOELAK@1.1001:Subject">
    <vt:lpwstr/>
  </property>
  <property fmtid="{D5CDD505-2E9C-101B-9397-08002B2CF9AE}" pid="297" name="FSC#COOELAK@1.1001:FileReference">
    <vt:lpwstr>087.0-01490</vt:lpwstr>
  </property>
  <property fmtid="{D5CDD505-2E9C-101B-9397-08002B2CF9AE}" pid="298" name="FSC#COOELAK@1.1001:FileRefYear">
    <vt:lpwstr>2015</vt:lpwstr>
  </property>
  <property fmtid="{D5CDD505-2E9C-101B-9397-08002B2CF9AE}" pid="299" name="FSC#COOELAK@1.1001:FileRefOrdinal">
    <vt:lpwstr>1490</vt:lpwstr>
  </property>
  <property fmtid="{D5CDD505-2E9C-101B-9397-08002B2CF9AE}" pid="300" name="FSC#COOELAK@1.1001:FileRefOU">
    <vt:lpwstr>Ökonomie und Innovation (ÖKIN)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Wenker Yves</vt:lpwstr>
  </property>
  <property fmtid="{D5CDD505-2E9C-101B-9397-08002B2CF9AE}" pid="303" name="FSC#COOELAK@1.1001:OwnerExtension">
    <vt:lpwstr>+41 58 46 434 25</vt:lpwstr>
  </property>
  <property fmtid="{D5CDD505-2E9C-101B-9397-08002B2CF9AE}" pid="304" name="FSC#COOELAK@1.1001:OwnerFaxExtension">
    <vt:lpwstr>+41 58 46 299 81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/>
  </property>
  <property fmtid="{D5CDD505-2E9C-101B-9397-08002B2CF9AE}" pid="308" name="FSC#COOELAK@1.1001:ApprovedAt">
    <vt:lpwstr/>
  </property>
  <property fmtid="{D5CDD505-2E9C-101B-9397-08002B2CF9AE}" pid="309" name="FSC#COOELAK@1.1001:Department">
    <vt:lpwstr>Innovation (ÖKIN) (BAFU)</vt:lpwstr>
  </property>
  <property fmtid="{D5CDD505-2E9C-101B-9397-08002B2CF9AE}" pid="310" name="FSC#COOELAK@1.1001:CreatedAt">
    <vt:lpwstr>31.01.2018</vt:lpwstr>
  </property>
  <property fmtid="{D5CDD505-2E9C-101B-9397-08002B2CF9AE}" pid="311" name="FSC#COOELAK@1.1001:OU">
    <vt:lpwstr>Ökonomie und Innovation (ÖKIN)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*COO.2002.100.2.7846419*</vt:lpwstr>
  </property>
  <property fmtid="{D5CDD505-2E9C-101B-9397-08002B2CF9AE}" pid="314" name="FSC#COOELAK@1.1001:RefBarCode">
    <vt:lpwstr>*COO.2002.100.6.1741004*</vt:lpwstr>
  </property>
  <property fmtid="{D5CDD505-2E9C-101B-9397-08002B2CF9AE}" pid="315" name="FSC#COOELAK@1.1001:FileRefBarCode">
    <vt:lpwstr>*087.0-01490*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/>
  </property>
  <property fmtid="{D5CDD505-2E9C-101B-9397-08002B2CF9AE}" pid="324" name="FSC#COOELAK@1.1001:ApproverSurName">
    <vt:lpwstr/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087.0</vt:lpwstr>
  </property>
  <property fmtid="{D5CDD505-2E9C-101B-9397-08002B2CF9AE}" pid="329" name="FSC#COOELAK@1.1001:CurrentUserRolePos">
    <vt:lpwstr>Sachbearbeiter/in</vt:lpwstr>
  </property>
  <property fmtid="{D5CDD505-2E9C-101B-9397-08002B2CF9AE}" pid="330" name="FSC#COOELAK@1.1001:CurrentUserEmail">
    <vt:lpwstr>marie-laure.pesch@bafu.admin.ch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/>
  </property>
  <property fmtid="{D5CDD505-2E9C-101B-9397-08002B2CF9AE}" pid="338" name="FSC#ATSTATECFG@1.1001:AgentPhone">
    <vt:lpwstr/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/>
  </property>
  <property fmtid="{D5CDD505-2E9C-101B-9397-08002B2CF9AE}" pid="342" name="FSC#ATSTATECFG@1.1001:SubfileSubject">
    <vt:lpwstr>Schlussabrechnung_UTF(leer)</vt:lpwstr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087.0-01490/00004/00025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/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COO.2002.100.2.7846419</vt:lpwstr>
  </property>
  <property fmtid="{D5CDD505-2E9C-101B-9397-08002B2CF9AE}" pid="360" name="FSC#FSCFOLIO@1.1001:docpropproject">
    <vt:lpwstr/>
  </property>
</Properties>
</file>