
<file path=[Content_Types].xml><?xml version="1.0" encoding="utf-8"?>
<Types xmlns="http://schemas.openxmlformats.org/package/2006/content-types">
  <Default Extension="bin" ContentType="application/vnd.openxmlformats-officedocument.oleObject"/>
  <Default Extension="jpeg" ContentType="image/jpeg"/>
  <Default Extension="wmf" ContentType="image/x-w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adb.intra.admin.ch\userhome$\BAFU-01\u80809429\data\Documents\Internet\"/>
    </mc:Choice>
  </mc:AlternateContent>
  <bookViews>
    <workbookView xWindow="0" yWindow="0" windowWidth="28800" windowHeight="12432" activeTab="1"/>
  </bookViews>
  <sheets>
    <sheet name="Allgemein" sheetId="1" r:id="rId1"/>
    <sheet name="Vorhaben" sheetId="2" r:id="rId2"/>
    <sheet name="Kriterien" sheetId="10" r:id="rId3"/>
    <sheet name="Qualitätssicherung" sheetId="3" r:id="rId4"/>
    <sheet name="Parameter" sheetId="4" r:id="rId5"/>
    <sheet name="OZD-Import" sheetId="5" r:id="rId6"/>
    <sheet name="Werte" sheetId="6" r:id="rId7"/>
    <sheet name="Additionalität_BE" sheetId="7" r:id="rId8"/>
    <sheet name="CO2-Reduktion" sheetId="8" r:id="rId9"/>
    <sheet name="Basisdaten" sheetId="9" r:id="rId10"/>
  </sheets>
  <definedNames>
    <definedName name="_xlnm.Print_Area" localSheetId="5">'OZD-Import'!$A$1:$M$103</definedName>
  </definedNames>
  <calcPr calcId="152511"/>
</workbook>
</file>

<file path=xl/calcChain.xml><?xml version="1.0" encoding="utf-8"?>
<calcChain xmlns="http://schemas.openxmlformats.org/spreadsheetml/2006/main">
  <c r="B3" i="3" l="1"/>
  <c r="C18" i="7" l="1"/>
  <c r="G27" i="8" l="1"/>
  <c r="G25" i="8"/>
  <c r="C21" i="7"/>
  <c r="C20" i="7"/>
  <c r="C3" i="6"/>
  <c r="G16" i="8" s="1"/>
  <c r="B13" i="3"/>
  <c r="B15" i="3" s="1"/>
  <c r="G26" i="8" l="1"/>
  <c r="G3" i="8" s="1"/>
  <c r="G4" i="8"/>
  <c r="G6" i="8" l="1"/>
  <c r="C7" i="6" l="1"/>
  <c r="G7" i="6" s="1"/>
</calcChain>
</file>

<file path=xl/sharedStrings.xml><?xml version="1.0" encoding="utf-8"?>
<sst xmlns="http://schemas.openxmlformats.org/spreadsheetml/2006/main" count="573" uniqueCount="425">
  <si>
    <t xml:space="preserve">Monitoringbericht Bioethanol 2014 </t>
  </si>
  <si>
    <t>Programmtitel</t>
  </si>
  <si>
    <t>CO2-Reduktionsprogramm flüssige Biotreibstoffe</t>
  </si>
  <si>
    <t>Programmeigner</t>
  </si>
  <si>
    <t>Biofuels Schweiz</t>
  </si>
  <si>
    <t xml:space="preserve">Ulrich Frei, Geschäftsführer </t>
  </si>
  <si>
    <t>Hauptstr. 10, 4497 Rünenberg</t>
  </si>
  <si>
    <t>061 983 11 11</t>
  </si>
  <si>
    <t>office@biofuels-schweiz.org</t>
  </si>
  <si>
    <t>Programmleiter</t>
  </si>
  <si>
    <t>Peter Ulrich, Biofuels Schweiz</t>
  </si>
  <si>
    <t>ulrich@step-up.ch / 041 988 25 85</t>
  </si>
  <si>
    <t>Berichtphase</t>
  </si>
  <si>
    <t>1.1.14 bis 31.12.2014</t>
  </si>
  <si>
    <t>Technologie</t>
  </si>
  <si>
    <t>Das Programm wird von Biofuels Schweiz als Verband der Schweizerischen Biotreibstoffindustrie umgesetzt. Es umfasst Vorhaben, welche die Produktion und den Vertrieb von flüssigen Biotreibstoffen in der Schweiz beinhalten. In Frage kommen dafür sowohl bestehende als auch neue Biotreibstoff-Anlagen in der Schweiz sowie Importe von Biotreibstoffen. Bezüglich der Art der verwendeten Rohstoffe ist anzumerken, dass es sich gegenwärtig ausschliesslich um biogene Abfälle handelt. Der Einsatz nachwachsender Rohstoffe spielte bereits in der Periode 2008-12 eine untergeordnete Rolle und wird durch die Anforderungen der Treibstoff Ökobilanzverordnung für die Steuerbefreiung erschwert.</t>
  </si>
  <si>
    <t>Durch ein Programm, welches upstream Emissionsreduktionen erfasst (Bescheinigung auf der Stufe der Produktion resp. der steuerrechtlichen Inverkehrbringung), reduzieren sich die Transaktionskosten gegenüber Erfassung beim Verbraucher erheblich. Zusätzlich ermöglicht es die Gleichbehandlung von Klein- und Grossverbrauchern.</t>
  </si>
  <si>
    <t>Das Programm umfasst:</t>
  </si>
  <si>
    <t xml:space="preserve">·        Ersatz von Benzin durch erneuerbares Bioethanol. Aus Holzabfällen hergestelltes Bioethanol wird mit Benzin vermischt und in der ganzen Schweiz vermarktet. </t>
  </si>
  <si>
    <r>
      <t>·</t>
    </r>
    <r>
      <rPr>
        <sz val="7"/>
        <color rgb="FF000000"/>
        <rFont val="Times New Roman"/>
        <family val="1"/>
      </rPr>
      <t xml:space="preserve">        </t>
    </r>
    <r>
      <rPr>
        <sz val="11"/>
        <color rgb="FF000000"/>
        <rFont val="Arial"/>
        <family val="2"/>
      </rPr>
      <t>Ersatz von fossilem Diesel mit Biodiesel oder Pflanzenöl in Form von Beimischungen oder in Reinform bei Motoren mit Freigabe.</t>
    </r>
  </si>
  <si>
    <t>Vorhabentitel</t>
  </si>
  <si>
    <t>Landor</t>
  </si>
  <si>
    <t>Adresse</t>
  </si>
  <si>
    <t>Auhafenstr. 50, 4132 Auhafen-Muttenz</t>
  </si>
  <si>
    <t>Art Biotreibstoff</t>
  </si>
  <si>
    <t>Bioethanol auf Basis von Holzabfällen</t>
  </si>
  <si>
    <t>Produktion/Import</t>
  </si>
  <si>
    <t>Import</t>
  </si>
  <si>
    <t>Herstellung Nr.</t>
  </si>
  <si>
    <t>Nachweis Steuerbefreiung</t>
  </si>
  <si>
    <t>100 003</t>
  </si>
  <si>
    <t>Vertrag mit Biofuels</t>
  </si>
  <si>
    <t>Ja</t>
  </si>
  <si>
    <t>Vorhaben Aufnahme</t>
  </si>
  <si>
    <t>16.09.2014, Vertrag vom 30.9.14</t>
  </si>
  <si>
    <t>Umsetzungsbeginn (Bestellung oder finanz. Verpflichtung)</t>
  </si>
  <si>
    <t>Wirkungsbeginn (Start Verkauf Biokraftstoffe)</t>
  </si>
  <si>
    <t>Monitoring Start</t>
  </si>
  <si>
    <t>Monitoring Ende</t>
  </si>
  <si>
    <t xml:space="preserve">Qualitässsicherung </t>
  </si>
  <si>
    <t>Quercheck Mengen</t>
  </si>
  <si>
    <t>Werte</t>
  </si>
  <si>
    <t>Quelle</t>
  </si>
  <si>
    <t>Bioethanol Programmmenge in Litern</t>
  </si>
  <si>
    <t>OZD-Menge Import in Litern</t>
  </si>
  <si>
    <t>provisorische Mengen OZD 2014</t>
  </si>
  <si>
    <t>Differenz in Litern</t>
  </si>
  <si>
    <t>Begründung</t>
  </si>
  <si>
    <t>Check Doppelzählung</t>
  </si>
  <si>
    <t>vorgelagerte Emissionsanrechnung?</t>
  </si>
  <si>
    <t>nein, da Importware</t>
  </si>
  <si>
    <t>Vermerk auf Rg, dass ökologischer Mehrwert bereits abgegolten wurde</t>
  </si>
  <si>
    <t>ja</t>
  </si>
  <si>
    <t>Überprüfung Referenzszenarion</t>
  </si>
  <si>
    <t>Pflicht Beimischung Bioethanol</t>
  </si>
  <si>
    <t>Nein</t>
  </si>
  <si>
    <t xml:space="preserve"> nicht bescheinigtes Bioethanol in Mio Liter </t>
  </si>
  <si>
    <t>gemäss Differenz zu OZD-Mengen</t>
  </si>
  <si>
    <t>Gesamtmenge Benzin in Mio Liter</t>
  </si>
  <si>
    <t>Statistik OZD, versteuerte Mengen 2014, Tabelle T2.1c</t>
  </si>
  <si>
    <t>Anteil nicht bescheinigt/Gesamtmenge in %</t>
  </si>
  <si>
    <t>grösser 1%</t>
  </si>
  <si>
    <t>nein</t>
  </si>
  <si>
    <t>Übersicht Bioethanolmengen</t>
  </si>
  <si>
    <t>Vorhaben</t>
  </si>
  <si>
    <t xml:space="preserve">Liter </t>
  </si>
  <si>
    <t>Tonnen CO2-Reduktion</t>
  </si>
  <si>
    <t>VARO</t>
  </si>
  <si>
    <t>Total</t>
  </si>
  <si>
    <t>Parameter</t>
  </si>
  <si>
    <r>
      <t>AI</t>
    </r>
    <r>
      <rPr>
        <vertAlign val="subscript"/>
        <sz val="11"/>
        <color rgb="FF000000"/>
        <rFont val="Arial"/>
        <family val="2"/>
      </rPr>
      <t>i,y</t>
    </r>
  </si>
  <si>
    <t>Beschreibung des Parameters</t>
  </si>
  <si>
    <r>
      <t xml:space="preserve">Absatzmenge in der Schweiz importierter Biotreibstoff Typ </t>
    </r>
    <r>
      <rPr>
        <i/>
        <sz val="11"/>
        <color rgb="FF000000"/>
        <rFont val="Arial"/>
        <family val="2"/>
      </rPr>
      <t>i</t>
    </r>
    <r>
      <rPr>
        <sz val="11"/>
        <color rgb="FF000000"/>
        <rFont val="Arial"/>
        <family val="2"/>
      </rPr>
      <t xml:space="preserve"> (Biotreibstoff Typ </t>
    </r>
    <r>
      <rPr>
        <i/>
        <sz val="11"/>
        <color rgb="FF000000"/>
        <rFont val="Arial"/>
        <family val="2"/>
      </rPr>
      <t>i</t>
    </r>
    <r>
      <rPr>
        <sz val="11"/>
        <color rgb="FF000000"/>
        <rFont val="Arial"/>
        <family val="2"/>
      </rPr>
      <t xml:space="preserve">, welcher Biodiesel und Bioethanol umfasst, die als </t>
    </r>
    <r>
      <rPr>
        <i/>
        <sz val="11"/>
        <color rgb="FF000000"/>
        <rFont val="Arial"/>
        <family val="2"/>
      </rPr>
      <t>j</t>
    </r>
    <r>
      <rPr>
        <sz val="11"/>
        <color rgb="FF000000"/>
        <rFont val="Arial"/>
        <family val="2"/>
      </rPr>
      <t xml:space="preserve"> respektive </t>
    </r>
    <r>
      <rPr>
        <i/>
        <sz val="11"/>
        <color rgb="FF000000"/>
        <rFont val="Arial"/>
        <family val="2"/>
      </rPr>
      <t>k</t>
    </r>
    <r>
      <rPr>
        <sz val="11"/>
        <color rgb="FF000000"/>
        <rFont val="Arial"/>
        <family val="2"/>
      </rPr>
      <t xml:space="preserve"> dargestellt werden)</t>
    </r>
  </si>
  <si>
    <t>Einheit</t>
  </si>
  <si>
    <t>Liter</t>
  </si>
  <si>
    <t>Datenquelle</t>
  </si>
  <si>
    <t>OZD Sektion Mineralölsteuer basierend auf der Nachweisnummer</t>
  </si>
  <si>
    <t>Erhebungsinstrument</t>
  </si>
  <si>
    <t>Das Monitoring erfolgt mithilfe der von BAFU und OZD bereit gestellten Excel-Tabellen für Importeure (s. Anhang 5)</t>
  </si>
  <si>
    <t>Beschreibung Messablauf</t>
  </si>
  <si>
    <t>Die Absatzmengen an Biotreibstoff sind in der Schweiz abgesetzte von der Mineralölsteuer befreite Biotreibstoffmengen, welche bei der Zollanmeldung erfasst werden.</t>
  </si>
  <si>
    <r>
      <t xml:space="preserve">Der Absatz wird pro Import pro Biotreibstoff Typ </t>
    </r>
    <r>
      <rPr>
        <i/>
        <sz val="11"/>
        <color rgb="FF000000"/>
        <rFont val="Arial"/>
        <family val="2"/>
      </rPr>
      <t>i</t>
    </r>
    <r>
      <rPr>
        <sz val="11"/>
        <color rgb="FF000000"/>
        <rFont val="Arial"/>
        <family val="2"/>
      </rPr>
      <t xml:space="preserve"> erfasst. </t>
    </r>
  </si>
  <si>
    <t>Jedes Vorhaben muss für den Monitoring-Bericht folgende Dokumente liefern:</t>
  </si>
  <si>
    <t>a)  Kopien aller Veranlagungsverfügungen MwST;</t>
  </si>
  <si>
    <t>b)  Kopien aller Veranlagungsverfügungen Zoll;</t>
  </si>
  <si>
    <t>c)  Excel Tabellen gemäss Anhang 5</t>
  </si>
  <si>
    <t>Kalibrierungsablauf</t>
  </si>
  <si>
    <t>Nicht anwendbar</t>
  </si>
  <si>
    <t>Genauigkeit der Messmethode</t>
  </si>
  <si>
    <t>Messintervall</t>
  </si>
  <si>
    <t>Kontinuierlich mit jährlichem Bericht</t>
  </si>
  <si>
    <t xml:space="preserve">Verantwortliche Person </t>
  </si>
  <si>
    <t>Vorhabenleiter</t>
  </si>
  <si>
    <r>
      <t>ACH</t>
    </r>
    <r>
      <rPr>
        <vertAlign val="subscript"/>
        <sz val="11"/>
        <color rgb="FF000000"/>
        <rFont val="Arial"/>
        <family val="2"/>
      </rPr>
      <t>i,y</t>
    </r>
  </si>
  <si>
    <r>
      <t xml:space="preserve">Absatzmenge in der Schweiz hergestellter Biotreibstoffe Typ </t>
    </r>
    <r>
      <rPr>
        <i/>
        <sz val="11"/>
        <color rgb="FF000000"/>
        <rFont val="Arial"/>
        <family val="2"/>
      </rPr>
      <t>i</t>
    </r>
    <r>
      <rPr>
        <sz val="11"/>
        <color rgb="FF000000"/>
        <rFont val="Arial"/>
        <family val="2"/>
      </rPr>
      <t xml:space="preserve"> (Biotreibstoff Typ </t>
    </r>
    <r>
      <rPr>
        <i/>
        <sz val="11"/>
        <color rgb="FF000000"/>
        <rFont val="Arial"/>
        <family val="2"/>
      </rPr>
      <t>i</t>
    </r>
    <r>
      <rPr>
        <sz val="11"/>
        <color rgb="FF000000"/>
        <rFont val="Arial"/>
        <family val="2"/>
      </rPr>
      <t xml:space="preserve">, welcher Biodiesel und Bioethanol umfasst, die als </t>
    </r>
    <r>
      <rPr>
        <i/>
        <sz val="11"/>
        <color rgb="FF000000"/>
        <rFont val="Arial"/>
        <family val="2"/>
      </rPr>
      <t>j</t>
    </r>
    <r>
      <rPr>
        <sz val="11"/>
        <color rgb="FF000000"/>
        <rFont val="Arial"/>
        <family val="2"/>
      </rPr>
      <t xml:space="preserve"> respektive </t>
    </r>
    <r>
      <rPr>
        <i/>
        <sz val="11"/>
        <color rgb="FF000000"/>
        <rFont val="Arial"/>
        <family val="2"/>
      </rPr>
      <t>k</t>
    </r>
    <r>
      <rPr>
        <sz val="11"/>
        <color rgb="FF000000"/>
        <rFont val="Arial"/>
        <family val="2"/>
      </rPr>
      <t xml:space="preserve"> dargestellt werden)</t>
    </r>
  </si>
  <si>
    <t>OZD Sektion Mineralölsteuer basierend auf Inhaber der Nachweisnummer</t>
  </si>
  <si>
    <t>Das Monitoring erfolgt mithilfe der von BAFU und OZD bereit gestellten Excel-Tabellen für Hersteller (s. Anhang 5)</t>
  </si>
  <si>
    <t>Die Absatzmengen an Biotreibstoff sind in der Schweiz abgesetzte von der Mineralölsteuer befreite Biotreibstoffmengen, welche bei Verlassen des Schweizer Werkes erfasst werden.</t>
  </si>
  <si>
    <r>
      <t xml:space="preserve">Der Absatz wird pro Biotreibstoff Typ </t>
    </r>
    <r>
      <rPr>
        <i/>
        <sz val="11"/>
        <color rgb="FF000000"/>
        <rFont val="Arial"/>
        <family val="2"/>
      </rPr>
      <t>i</t>
    </r>
    <r>
      <rPr>
        <sz val="11"/>
        <color rgb="FF000000"/>
        <rFont val="Arial"/>
        <family val="2"/>
      </rPr>
      <t xml:space="preserve"> erfasst. </t>
    </r>
  </si>
  <si>
    <t>Die Absatzmenge beinhaltet (gemäss OZD Nummern):</t>
  </si>
  <si>
    <t xml:space="preserve">- Ausgang freier Verkehr (201) </t>
  </si>
  <si>
    <t>- Ausgang nach Steuerfreilager (202)</t>
  </si>
  <si>
    <t>- Ausgang nach Pflichtlager (203)</t>
  </si>
  <si>
    <t>- Ausgang Eigenverbrauch (209)</t>
  </si>
  <si>
    <t>Nicht gezählt werden:</t>
  </si>
  <si>
    <t>- Ausgang Ausfuhr (204)</t>
  </si>
  <si>
    <t xml:space="preserve">- Ausgang nicht MinöStG unterliegend (z.B. Brennstoffe, Schmiermittel) (215) </t>
  </si>
  <si>
    <t>a)  Kopien aller OZD-Meldungen („Periodische Meldung, Periodische Steueranmeldung für flüssige Treibstoffe aus erneuerbaren Rohstoffen (biogene Treibstoffe) aus Herstellungsbetrieben“);</t>
  </si>
  <si>
    <t>b)   Excel Tabellen gemäss Anhang 5</t>
  </si>
  <si>
    <r>
      <t>R</t>
    </r>
    <r>
      <rPr>
        <vertAlign val="subscript"/>
        <sz val="11"/>
        <color rgb="FF000000"/>
        <rFont val="Arial"/>
        <family val="2"/>
      </rPr>
      <t>B</t>
    </r>
    <r>
      <rPr>
        <sz val="11"/>
        <color rgb="FF000000"/>
        <rFont val="Arial"/>
        <family val="2"/>
      </rPr>
      <t>/R</t>
    </r>
    <r>
      <rPr>
        <vertAlign val="subscript"/>
        <sz val="11"/>
        <color rgb="FF000000"/>
        <rFont val="Arial"/>
        <family val="2"/>
      </rPr>
      <t>D</t>
    </r>
  </si>
  <si>
    <r>
      <t>Referenzkosten Benzin (R</t>
    </r>
    <r>
      <rPr>
        <vertAlign val="subscript"/>
        <sz val="11"/>
        <color rgb="FF000000"/>
        <rFont val="Arial"/>
        <family val="2"/>
      </rPr>
      <t>B</t>
    </r>
    <r>
      <rPr>
        <sz val="11"/>
        <color rgb="FF000000"/>
        <rFont val="Arial"/>
        <family val="2"/>
      </rPr>
      <t>)  und Diesel (R</t>
    </r>
    <r>
      <rPr>
        <vertAlign val="subscript"/>
        <sz val="11"/>
        <color rgb="FF000000"/>
        <rFont val="Arial"/>
        <family val="2"/>
      </rPr>
      <t>D</t>
    </r>
    <r>
      <rPr>
        <sz val="11"/>
        <color rgb="FF000000"/>
        <rFont val="Arial"/>
        <family val="2"/>
      </rPr>
      <t>)</t>
    </r>
  </si>
  <si>
    <t>CHF/l</t>
  </si>
  <si>
    <t>BFE Abt. Energiewirtschaft, Sektion Energieversorgung und Monitoring, GS Kompensation BAFU/BFE basierend auf Daten des Bundesamt für Statistik</t>
  </si>
  <si>
    <t xml:space="preserve">Erhebung von Energiepreisen durch das Bundesamt für Statistik </t>
  </si>
  <si>
    <t>Preis ab Zoll resp. ab Raffinerie. Der Durchschnittspreis des Jahres wird genommen. Dieser wird vom Bundesamt für Statistik aufgrund von Monatsdaten erhoben. Er setzt sich aus den Inlandpreisen ab Raffinerie (d.h. ab Cressier oder Collombey) und den Importpreisen ab den drei verschiedenen Grenzorten wo Diesel eingeführt wird (Basel, Chiasso und Genf) zusammen. Bei den erhobenen Dieselpreisen resp. Dieselkosten handelt es sich um die Ab-Werk-Preise (im Falle der Inlandpreise), bzw. um die Ab-Zoll-Preise bei den Importen. Im Durchschnittspreis enthalten sind die Mineralölsteuer und der Mineralölsteuerzuschlag, nicht jedoch die Mehrwertsteuer und die Pflichtlagerabgaben (Carbura). Die von der GS Kompensation BAFU/BFE publizierten Daten des laufenden Jahres sind zu verwenden für den Monitoring-Bericht des Vorjahres.</t>
  </si>
  <si>
    <t>Jährlich</t>
  </si>
  <si>
    <r>
      <t>KI</t>
    </r>
    <r>
      <rPr>
        <vertAlign val="subscript"/>
        <sz val="11"/>
        <color rgb="FF000000"/>
        <rFont val="Arial"/>
        <family val="2"/>
      </rPr>
      <t>BE,j</t>
    </r>
    <r>
      <rPr>
        <sz val="11"/>
        <color rgb="FF000000"/>
        <rFont val="Arial"/>
        <family val="2"/>
      </rPr>
      <t xml:space="preserve"> / KI</t>
    </r>
    <r>
      <rPr>
        <vertAlign val="subscript"/>
        <sz val="11"/>
        <color rgb="FF000000"/>
        <rFont val="Arial"/>
        <family val="2"/>
      </rPr>
      <t>BD,k</t>
    </r>
  </si>
  <si>
    <r>
      <t xml:space="preserve">Importkosten Bioethanol Typ </t>
    </r>
    <r>
      <rPr>
        <i/>
        <sz val="11"/>
        <color rgb="FF000000"/>
        <rFont val="Arial"/>
        <family val="2"/>
      </rPr>
      <t>j</t>
    </r>
    <r>
      <rPr>
        <sz val="11"/>
        <color rgb="FF000000"/>
        <rFont val="Arial"/>
        <family val="2"/>
      </rPr>
      <t xml:space="preserve"> (KI</t>
    </r>
    <r>
      <rPr>
        <vertAlign val="subscript"/>
        <sz val="11"/>
        <color rgb="FF000000"/>
        <rFont val="Arial"/>
        <family val="2"/>
      </rPr>
      <t>BE,j</t>
    </r>
    <r>
      <rPr>
        <sz val="11"/>
        <color rgb="FF000000"/>
        <rFont val="Arial"/>
        <family val="2"/>
      </rPr>
      <t xml:space="preserve">) / Importkosten Biodiesel Typ </t>
    </r>
    <r>
      <rPr>
        <i/>
        <sz val="11"/>
        <color rgb="FF000000"/>
        <rFont val="Arial"/>
        <family val="2"/>
      </rPr>
      <t>k</t>
    </r>
    <r>
      <rPr>
        <sz val="11"/>
        <color rgb="FF000000"/>
        <rFont val="Arial"/>
        <family val="2"/>
      </rPr>
      <t xml:space="preserve"> (KI</t>
    </r>
    <r>
      <rPr>
        <vertAlign val="subscript"/>
        <sz val="11"/>
        <color rgb="FF000000"/>
        <rFont val="Arial"/>
        <family val="2"/>
      </rPr>
      <t>BD,k</t>
    </r>
    <r>
      <rPr>
        <sz val="11"/>
        <color rgb="FF000000"/>
        <rFont val="Arial"/>
        <family val="2"/>
      </rPr>
      <t>)</t>
    </r>
  </si>
  <si>
    <t>CHF</t>
  </si>
  <si>
    <t xml:space="preserve">Vorhaben basierend auf Zolldokumenten </t>
  </si>
  <si>
    <r>
      <t xml:space="preserve">Zolldokumente und Rechnungen. Folgende Tabelle wird von jedem Vorhaben für jeden Import von Bioethanol Typ </t>
    </r>
    <r>
      <rPr>
        <i/>
        <sz val="11"/>
        <color rgb="FF000000"/>
        <rFont val="Arial"/>
        <family val="2"/>
      </rPr>
      <t>i</t>
    </r>
    <r>
      <rPr>
        <sz val="11"/>
        <color rgb="FF000000"/>
        <rFont val="Arial"/>
        <family val="2"/>
      </rPr>
      <t xml:space="preserve"> / Biodiesel Typ </t>
    </r>
    <r>
      <rPr>
        <i/>
        <sz val="11"/>
        <color rgb="FF000000"/>
        <rFont val="Arial"/>
        <family val="2"/>
      </rPr>
      <t>i</t>
    </r>
    <r>
      <rPr>
        <sz val="11"/>
        <color rgb="FF000000"/>
        <rFont val="Arial"/>
        <family val="2"/>
      </rPr>
      <t xml:space="preserve"> jährlich geliefert (siehe Anhang 5.1. für ein Beispiel)</t>
    </r>
  </si>
  <si>
    <t>NW-Nr</t>
  </si>
  <si>
    <t>Veranlagungs-Verfügungs-Nr. Zoll</t>
  </si>
  <si>
    <t>Annahme-datum</t>
  </si>
  <si>
    <t>Zusatz-menge (Liter)</t>
  </si>
  <si>
    <t>Total-menge (Liter)</t>
  </si>
  <si>
    <t>Import-preis (CHF)</t>
  </si>
  <si>
    <t>Total CHF</t>
  </si>
  <si>
    <t>Der Importpreis basiert auf Rechnungen mit Preis bis zur Lieferung Zoll. Die Mehrwertsteuer und die Pflichtlagerabgaben (Carbura) sind nicht im Preis enthalten.</t>
  </si>
  <si>
    <r>
      <t xml:space="preserve">Die Importkosten vom Jahr </t>
    </r>
    <r>
      <rPr>
        <i/>
        <sz val="11"/>
        <color rgb="FF000000"/>
        <rFont val="Arial"/>
        <family val="2"/>
      </rPr>
      <t>y</t>
    </r>
    <r>
      <rPr>
        <sz val="11"/>
        <color rgb="FF000000"/>
        <rFont val="Arial"/>
        <family val="2"/>
      </rPr>
      <t xml:space="preserve"> ist die Summe aller Importkosten des Biotreibstoffes Typ </t>
    </r>
    <r>
      <rPr>
        <i/>
        <sz val="11"/>
        <color rgb="FF000000"/>
        <rFont val="Arial"/>
        <family val="2"/>
      </rPr>
      <t>i</t>
    </r>
    <r>
      <rPr>
        <sz val="11"/>
        <color rgb="FF000000"/>
        <rFont val="Arial"/>
        <family val="2"/>
      </rPr>
      <t xml:space="preserve"> im entsprechenden Jahr.</t>
    </r>
  </si>
  <si>
    <t>Plausibilisierung:</t>
  </si>
  <si>
    <r>
      <t>·</t>
    </r>
    <r>
      <rPr>
        <sz val="7"/>
        <color rgb="FF000000"/>
        <rFont val="Times New Roman"/>
        <family val="1"/>
      </rPr>
      <t xml:space="preserve">        </t>
    </r>
    <r>
      <rPr>
        <sz val="11"/>
        <color rgb="FF000000"/>
        <rFont val="Arial"/>
        <family val="2"/>
      </rPr>
      <t xml:space="preserve">Die Importkosten werden pro Vorhaben und pro Biotreibstoff Typ </t>
    </r>
    <r>
      <rPr>
        <i/>
        <sz val="11"/>
        <color rgb="FF000000"/>
        <rFont val="Arial"/>
        <family val="2"/>
      </rPr>
      <t>i</t>
    </r>
    <r>
      <rPr>
        <sz val="11"/>
        <color rgb="FF000000"/>
        <rFont val="Arial"/>
        <family val="2"/>
      </rPr>
      <t xml:space="preserve"> geliefert und können vom Verifikator miteinander verglichen werden.</t>
    </r>
  </si>
  <si>
    <r>
      <t>·</t>
    </r>
    <r>
      <rPr>
        <sz val="7"/>
        <color rgb="FF000000"/>
        <rFont val="Times New Roman"/>
        <family val="1"/>
      </rPr>
      <t xml:space="preserve">        </t>
    </r>
    <r>
      <rPr>
        <sz val="11"/>
        <color rgb="FF000000"/>
        <rFont val="Arial"/>
        <family val="2"/>
      </rPr>
      <t>Der Verifikator kann eine Offertanfrage beim Hersteller realisieren.</t>
    </r>
  </si>
  <si>
    <r>
      <t>KPAT</t>
    </r>
    <r>
      <rPr>
        <vertAlign val="subscript"/>
        <sz val="11"/>
        <color rgb="FF000000"/>
        <rFont val="Arial"/>
        <family val="2"/>
      </rPr>
      <t>BE,j</t>
    </r>
    <r>
      <rPr>
        <sz val="11"/>
        <color rgb="FF000000"/>
        <rFont val="Arial"/>
        <family val="2"/>
      </rPr>
      <t>/KPAT</t>
    </r>
    <r>
      <rPr>
        <vertAlign val="subscript"/>
        <sz val="11"/>
        <color rgb="FF000000"/>
        <rFont val="Arial"/>
        <family val="2"/>
      </rPr>
      <t>BD,k</t>
    </r>
  </si>
  <si>
    <r>
      <t xml:space="preserve">Annuisierte totale Produktionskosten für Bioethanol Typ </t>
    </r>
    <r>
      <rPr>
        <i/>
        <sz val="11"/>
        <color rgb="FF000000"/>
        <rFont val="Arial"/>
        <family val="2"/>
      </rPr>
      <t>j</t>
    </r>
    <r>
      <rPr>
        <sz val="11"/>
        <color rgb="FF000000"/>
        <rFont val="Arial"/>
        <family val="2"/>
      </rPr>
      <t xml:space="preserve"> (KPAT</t>
    </r>
    <r>
      <rPr>
        <vertAlign val="subscript"/>
        <sz val="11"/>
        <color rgb="FF000000"/>
        <rFont val="Arial"/>
        <family val="2"/>
      </rPr>
      <t>BE,j</t>
    </r>
    <r>
      <rPr>
        <sz val="11"/>
        <color rgb="FF000000"/>
        <rFont val="Arial"/>
        <family val="2"/>
      </rPr>
      <t xml:space="preserve">) / Biodiesel Typ </t>
    </r>
    <r>
      <rPr>
        <i/>
        <sz val="11"/>
        <color rgb="FF000000"/>
        <rFont val="Arial"/>
        <family val="2"/>
      </rPr>
      <t>k</t>
    </r>
    <r>
      <rPr>
        <sz val="11"/>
        <color rgb="FF000000"/>
        <rFont val="Arial"/>
        <family val="2"/>
      </rPr>
      <t xml:space="preserve"> (KPAT</t>
    </r>
    <r>
      <rPr>
        <vertAlign val="subscript"/>
        <sz val="11"/>
        <color rgb="FF000000"/>
        <rFont val="Arial"/>
        <family val="2"/>
      </rPr>
      <t>BD,k</t>
    </r>
    <r>
      <rPr>
        <sz val="11"/>
        <color rgb="FF000000"/>
        <rFont val="Arial"/>
        <family val="2"/>
      </rPr>
      <t xml:space="preserve">) </t>
    </r>
  </si>
  <si>
    <t>Vorhaben basierend auf Zahlen der Kostenrechnung des Betriebes</t>
  </si>
  <si>
    <t xml:space="preserve">Betriebsbuchhaltung des Biotreibstoffherstellers </t>
  </si>
  <si>
    <r>
      <t xml:space="preserve">Die Produktionskosten werden jährlich pro Vorhaben und pro Biotreibstofftyp </t>
    </r>
    <r>
      <rPr>
        <i/>
        <sz val="11"/>
        <color rgb="FF000000"/>
        <rFont val="Arial"/>
        <family val="2"/>
      </rPr>
      <t>i</t>
    </r>
    <r>
      <rPr>
        <sz val="11"/>
        <color rgb="FF000000"/>
        <rFont val="Arial"/>
        <family val="2"/>
      </rPr>
      <t xml:space="preserve"> erhoben und annuisiert.</t>
    </r>
  </si>
  <si>
    <t>Die Formel zur Berechnung der annuisierten totalen Produktionskosten ist:</t>
  </si>
  <si>
    <t>Wobei:</t>
  </si>
  <si>
    <r>
      <t>KPAT</t>
    </r>
    <r>
      <rPr>
        <vertAlign val="subscript"/>
        <sz val="10"/>
        <color rgb="FF000000"/>
        <rFont val="Arial"/>
        <family val="2"/>
      </rPr>
      <t>i,y</t>
    </r>
    <r>
      <rPr>
        <sz val="10"/>
        <color rgb="FF000000"/>
        <rFont val="Arial"/>
        <family val="2"/>
      </rPr>
      <t xml:space="preserve"> = Annuisierte totale Produktionskosten des  Biotreibstoffs Typ i im Jahr </t>
    </r>
    <r>
      <rPr>
        <i/>
        <sz val="10"/>
        <color rgb="FF000000"/>
        <rFont val="Arial"/>
        <family val="2"/>
      </rPr>
      <t xml:space="preserve">y </t>
    </r>
    <r>
      <rPr>
        <sz val="10"/>
        <color rgb="FF000000"/>
        <rFont val="Arial"/>
        <family val="2"/>
      </rPr>
      <t>(CHF)</t>
    </r>
  </si>
  <si>
    <r>
      <t>IK</t>
    </r>
    <r>
      <rPr>
        <vertAlign val="subscript"/>
        <sz val="10"/>
        <color rgb="FF000000"/>
        <rFont val="Arial"/>
        <family val="2"/>
      </rPr>
      <t>i</t>
    </r>
    <r>
      <rPr>
        <sz val="10"/>
        <color rgb="FF000000"/>
        <rFont val="Arial"/>
        <family val="2"/>
      </rPr>
      <t xml:space="preserve"> = Investitionskosten des Biotreibstoff Typs </t>
    </r>
    <r>
      <rPr>
        <i/>
        <sz val="10"/>
        <color rgb="FF000000"/>
        <rFont val="Arial"/>
        <family val="2"/>
      </rPr>
      <t xml:space="preserve">i </t>
    </r>
    <r>
      <rPr>
        <sz val="10"/>
        <color rgb="FF000000"/>
        <rFont val="Arial"/>
        <family val="2"/>
      </rPr>
      <t>(CHF)</t>
    </r>
  </si>
  <si>
    <t>ir = kalkulatorischer Zinssatz (%)</t>
  </si>
  <si>
    <t>n = Lebensdauer der Anlage (Jahre)</t>
  </si>
  <si>
    <r>
      <t>LK</t>
    </r>
    <r>
      <rPr>
        <vertAlign val="subscript"/>
        <sz val="10"/>
        <color rgb="FF000000"/>
        <rFont val="Arial"/>
        <family val="2"/>
      </rPr>
      <t>i,y</t>
    </r>
    <r>
      <rPr>
        <sz val="10"/>
        <color rgb="FF000000"/>
        <rFont val="Arial"/>
        <family val="2"/>
      </rPr>
      <t xml:space="preserve"> = Laufende Losten des Biotreibstoff Typs </t>
    </r>
    <r>
      <rPr>
        <i/>
        <sz val="10"/>
        <color rgb="FF000000"/>
        <rFont val="Arial"/>
        <family val="2"/>
      </rPr>
      <t xml:space="preserve">i </t>
    </r>
    <r>
      <rPr>
        <sz val="10"/>
        <color rgb="FF000000"/>
        <rFont val="Arial"/>
        <family val="2"/>
      </rPr>
      <t xml:space="preserve">im Jahr </t>
    </r>
    <r>
      <rPr>
        <i/>
        <sz val="10"/>
        <color rgb="FF000000"/>
        <rFont val="Arial"/>
        <family val="2"/>
      </rPr>
      <t>y</t>
    </r>
    <r>
      <rPr>
        <sz val="10"/>
        <color rgb="FF000000"/>
        <rFont val="Arial"/>
        <family val="2"/>
      </rPr>
      <t xml:space="preserve"> (CHF)</t>
    </r>
  </si>
  <si>
    <t>Die Lebensdauer der Anlage (n) wird i.A. mit 10 Jahren ausgenommen. Dies beruht auf der Pflichtlagerhaltung, welche die Importeure von Mineralölprodukten halten müssen, wo Erneuerungen von Installationen über eine Zeitdauer von 10 Jahren durch CARBURA amortisiert werden. Eine Abweichung gegen oben d.h. die Annahme einer Lebensdauer von mehr als 10 Jahren, muss begründet werden. Falls das Vorhaben bereits Gelder im Rahmen von Beiträgen der Klimarappenstiftung zur Amortisation der Anlage erhalten hat, ist die Lebensdauer um die Beitragsjahre des Klimarappens zu reduzieren.</t>
  </si>
  <si>
    <r>
      <t xml:space="preserve">Die Investitionskosten des Biotreibstoffs Typ </t>
    </r>
    <r>
      <rPr>
        <i/>
        <sz val="11"/>
        <color rgb="FF000000"/>
        <rFont val="Arial"/>
        <family val="2"/>
      </rPr>
      <t>i</t>
    </r>
    <r>
      <rPr>
        <sz val="11"/>
        <color rgb="FF000000"/>
        <rFont val="Arial"/>
        <family val="2"/>
      </rPr>
      <t xml:space="preserve"> (IK</t>
    </r>
    <r>
      <rPr>
        <vertAlign val="subscript"/>
        <sz val="11"/>
        <color rgb="FF000000"/>
        <rFont val="Arial"/>
        <family val="2"/>
      </rPr>
      <t>i</t>
    </r>
    <r>
      <rPr>
        <sz val="11"/>
        <color rgb="FF000000"/>
        <rFont val="Arial"/>
        <family val="2"/>
      </rPr>
      <t xml:space="preserve">) sind die nachweisbaren Anlageinvestitionen. Diese bestehen aus Anlagekosten, Gebäudekosten, sowie einmaligen Planungs- und Bewilligungskosten, welche dem Biotreibstoff Typ </t>
    </r>
    <r>
      <rPr>
        <i/>
        <sz val="11"/>
        <color rgb="FF000000"/>
        <rFont val="Arial"/>
        <family val="2"/>
      </rPr>
      <t>i</t>
    </r>
    <r>
      <rPr>
        <sz val="11"/>
        <color rgb="FF000000"/>
        <rFont val="Arial"/>
        <family val="2"/>
      </rPr>
      <t xml:space="preserve"> zugerechnet werden können.</t>
    </r>
  </si>
  <si>
    <r>
      <t xml:space="preserve">Die laufenden Kosten des Biotreibstoffs Typ </t>
    </r>
    <r>
      <rPr>
        <i/>
        <sz val="11"/>
        <color rgb="FF000000"/>
        <rFont val="Arial"/>
        <family val="2"/>
      </rPr>
      <t>i</t>
    </r>
    <r>
      <rPr>
        <sz val="11"/>
        <color rgb="FF000000"/>
        <rFont val="Arial"/>
        <family val="2"/>
      </rPr>
      <t xml:space="preserve"> (LK</t>
    </r>
    <r>
      <rPr>
        <vertAlign val="subscript"/>
        <sz val="11"/>
        <color rgb="FF000000"/>
        <rFont val="Arial"/>
        <family val="2"/>
      </rPr>
      <t>i</t>
    </r>
    <r>
      <rPr>
        <sz val="11"/>
        <color rgb="FF000000"/>
        <rFont val="Arial"/>
        <family val="2"/>
      </rPr>
      <t xml:space="preserve">) beinhalten die nachweisbaren und wichtigsten Kostenarten der Anlage des betreffenden Jahres, welche dem Biotreibstoff Typ </t>
    </r>
    <r>
      <rPr>
        <i/>
        <sz val="11"/>
        <color rgb="FF000000"/>
        <rFont val="Arial"/>
        <family val="2"/>
      </rPr>
      <t>i</t>
    </r>
    <r>
      <rPr>
        <sz val="11"/>
        <color rgb="FF000000"/>
        <rFont val="Arial"/>
        <family val="2"/>
      </rPr>
      <t xml:space="preserve"> zugeordnet werden können. Sie bestehen aus:</t>
    </r>
  </si>
  <si>
    <r>
      <t>·</t>
    </r>
    <r>
      <rPr>
        <sz val="7"/>
        <color rgb="FF000000"/>
        <rFont val="Times New Roman"/>
        <family val="1"/>
      </rPr>
      <t xml:space="preserve">        </t>
    </r>
    <r>
      <rPr>
        <sz val="11"/>
        <color rgb="FF000000"/>
        <rFont val="Arial"/>
        <family val="2"/>
      </rPr>
      <t>Summe von Personalkosten (inkl. Personalnebenkosten);</t>
    </r>
  </si>
  <si>
    <r>
      <t>·</t>
    </r>
    <r>
      <rPr>
        <sz val="7"/>
        <color rgb="FF000000"/>
        <rFont val="Times New Roman"/>
        <family val="1"/>
      </rPr>
      <t xml:space="preserve">        </t>
    </r>
    <r>
      <rPr>
        <sz val="11"/>
        <color rgb="FF000000"/>
        <rFont val="Arial"/>
        <family val="2"/>
      </rPr>
      <t>Rohstoffkosten;</t>
    </r>
  </si>
  <si>
    <r>
      <t>·</t>
    </r>
    <r>
      <rPr>
        <sz val="7"/>
        <color rgb="FF000000"/>
        <rFont val="Times New Roman"/>
        <family val="1"/>
      </rPr>
      <t xml:space="preserve">        </t>
    </r>
    <r>
      <rPr>
        <sz val="11"/>
        <color rgb="FF000000"/>
        <rFont val="Arial"/>
        <family val="2"/>
      </rPr>
      <t>Prozesskosten: Energie- und Zusatzstoffe;</t>
    </r>
  </si>
  <si>
    <r>
      <t>·</t>
    </r>
    <r>
      <rPr>
        <sz val="7"/>
        <color rgb="FF000000"/>
        <rFont val="Times New Roman"/>
        <family val="1"/>
      </rPr>
      <t xml:space="preserve">        </t>
    </r>
    <r>
      <rPr>
        <sz val="11"/>
        <color rgb="FF000000"/>
        <rFont val="Arial"/>
        <family val="2"/>
      </rPr>
      <t>Instandhaltung und Unterhalt (Richtwert 3% der Investitionskosten pro Jahr);</t>
    </r>
  </si>
  <si>
    <r>
      <t>·</t>
    </r>
    <r>
      <rPr>
        <sz val="7"/>
        <color rgb="FF000000"/>
        <rFont val="Times New Roman"/>
        <family val="1"/>
      </rPr>
      <t xml:space="preserve">        </t>
    </r>
    <r>
      <rPr>
        <sz val="11"/>
        <color rgb="FF000000"/>
        <rFont val="Arial"/>
        <family val="2"/>
      </rPr>
      <t>Verwaltungs- und Versicherungskosten;</t>
    </r>
  </si>
  <si>
    <r>
      <t>·</t>
    </r>
    <r>
      <rPr>
        <sz val="7"/>
        <color rgb="FF000000"/>
        <rFont val="Times New Roman"/>
        <family val="1"/>
      </rPr>
      <t xml:space="preserve">        </t>
    </r>
    <r>
      <rPr>
        <sz val="11"/>
        <color rgb="FF000000"/>
        <rFont val="Arial"/>
        <family val="2"/>
      </rPr>
      <t>Fremdkapitalzinsen und Steuern;</t>
    </r>
  </si>
  <si>
    <r>
      <t>Zur</t>
    </r>
    <r>
      <rPr>
        <sz val="11"/>
        <color rgb="FF000000"/>
        <rFont val="Calibri"/>
        <family val="2"/>
      </rPr>
      <t xml:space="preserve"> </t>
    </r>
    <r>
      <rPr>
        <sz val="11"/>
        <color rgb="FF000000"/>
        <rFont val="Arial"/>
        <family val="2"/>
      </rPr>
      <t xml:space="preserve">Plausibilisierung der Angaben dient ein Vergleich mit den Importkosten desselben Biotreibstoffs Typ </t>
    </r>
    <r>
      <rPr>
        <i/>
        <sz val="11"/>
        <color rgb="FF000000"/>
        <rFont val="Arial"/>
        <family val="2"/>
      </rPr>
      <t>i</t>
    </r>
    <r>
      <rPr>
        <sz val="11"/>
        <color rgb="FF000000"/>
        <rFont val="Arial"/>
        <family val="2"/>
      </rPr>
      <t xml:space="preserve">. </t>
    </r>
  </si>
  <si>
    <r>
      <t>P</t>
    </r>
    <r>
      <rPr>
        <vertAlign val="subscript"/>
        <sz val="11"/>
        <color rgb="FF000000"/>
        <rFont val="Arial"/>
        <family val="2"/>
      </rPr>
      <t>BE,j</t>
    </r>
    <r>
      <rPr>
        <sz val="11"/>
        <color rgb="FF000000"/>
        <rFont val="Arial"/>
        <family val="2"/>
      </rPr>
      <t xml:space="preserve"> / P</t>
    </r>
    <r>
      <rPr>
        <vertAlign val="subscript"/>
        <sz val="11"/>
        <color rgb="FF000000"/>
        <rFont val="Arial"/>
        <family val="2"/>
      </rPr>
      <t>BD,k</t>
    </r>
  </si>
  <si>
    <r>
      <t xml:space="preserve">Produktionsmenge Bioethanol Typ </t>
    </r>
    <r>
      <rPr>
        <i/>
        <sz val="11"/>
        <color rgb="FF000000"/>
        <rFont val="Arial"/>
        <family val="2"/>
      </rPr>
      <t>j</t>
    </r>
    <r>
      <rPr>
        <sz val="11"/>
        <color rgb="FF000000"/>
        <rFont val="Arial"/>
        <family val="2"/>
      </rPr>
      <t xml:space="preserve"> (P</t>
    </r>
    <r>
      <rPr>
        <vertAlign val="subscript"/>
        <sz val="11"/>
        <color rgb="FF000000"/>
        <rFont val="Arial"/>
        <family val="2"/>
      </rPr>
      <t>BE,j</t>
    </r>
    <r>
      <rPr>
        <sz val="11"/>
        <color rgb="FF000000"/>
        <rFont val="Arial"/>
        <family val="2"/>
      </rPr>
      <t xml:space="preserve">) / Biodiesel Typ </t>
    </r>
    <r>
      <rPr>
        <i/>
        <sz val="11"/>
        <color rgb="FF000000"/>
        <rFont val="Arial"/>
        <family val="2"/>
      </rPr>
      <t>k</t>
    </r>
    <r>
      <rPr>
        <sz val="11"/>
        <color rgb="FF000000"/>
        <rFont val="Arial"/>
        <family val="2"/>
      </rPr>
      <t xml:space="preserve"> (P</t>
    </r>
    <r>
      <rPr>
        <vertAlign val="subscript"/>
        <sz val="11"/>
        <color rgb="FF000000"/>
        <rFont val="Arial"/>
        <family val="2"/>
      </rPr>
      <t>BD,k</t>
    </r>
    <r>
      <rPr>
        <sz val="11"/>
        <color rgb="FF000000"/>
        <rFont val="Arial"/>
        <family val="2"/>
      </rPr>
      <t>)</t>
    </r>
  </si>
  <si>
    <t>Vorhaben basierend auf Produktionsstatistik des Herstellers</t>
  </si>
  <si>
    <t>Produktionsstatistik</t>
  </si>
  <si>
    <r>
      <t xml:space="preserve">Die Produktionsmenge wird jährlich pro Vorhaben und pro Biotreibstoff Typ </t>
    </r>
    <r>
      <rPr>
        <i/>
        <sz val="11"/>
        <color rgb="FF000000"/>
        <rFont val="Arial"/>
        <family val="2"/>
      </rPr>
      <t>i</t>
    </r>
    <r>
      <rPr>
        <sz val="11"/>
        <color rgb="FF000000"/>
        <rFont val="Arial"/>
        <family val="2"/>
      </rPr>
      <t xml:space="preserve"> erhoben.</t>
    </r>
  </si>
  <si>
    <t>Die Produktionsmenge ist die gesamte im Herstelljahr produzierte Biotreibstoffmenge der Produktionsanlage. Die totalen Produktionskosten (KPAT) und die Produktionsmenge (P) sind für die gleiche Zeitperiode und die gleiche Anlage zu bestimmen.</t>
  </si>
  <si>
    <t>Die Produktionsmenge (P) muss nicht identisch zur Absatzmenge in der Schweiz hergestellter Biotreibstoffe (ACH) sein. Die Produktionsmenge dient zur Bestimmung der Produktionskosten pro Liter Biotreibstoff und der Berechnung der Zusätzlichkeit.</t>
  </si>
  <si>
    <r>
      <t>FHAB</t>
    </r>
    <r>
      <rPr>
        <vertAlign val="subscript"/>
        <sz val="11"/>
        <color rgb="FF000000"/>
        <rFont val="Arial"/>
        <family val="2"/>
      </rPr>
      <t>IMP,i</t>
    </r>
    <r>
      <rPr>
        <sz val="11"/>
        <color rgb="FF000000"/>
        <rFont val="Arial"/>
        <family val="2"/>
      </rPr>
      <t xml:space="preserve"> / FHAB</t>
    </r>
    <r>
      <rPr>
        <vertAlign val="subscript"/>
        <sz val="11"/>
        <color rgb="FF000000"/>
        <rFont val="Arial"/>
        <family val="2"/>
      </rPr>
      <t>CH,i</t>
    </r>
  </si>
  <si>
    <r>
      <t xml:space="preserve">Annuisierte Finanzhilfen für Importe von Biotreibstoff Typ </t>
    </r>
    <r>
      <rPr>
        <i/>
        <sz val="11"/>
        <color rgb="FF000000"/>
        <rFont val="Arial"/>
        <family val="2"/>
      </rPr>
      <t>i</t>
    </r>
    <r>
      <rPr>
        <sz val="11"/>
        <color rgb="FF000000"/>
        <rFont val="Arial"/>
        <family val="2"/>
      </rPr>
      <t xml:space="preserve"> (FHA</t>
    </r>
    <r>
      <rPr>
        <vertAlign val="subscript"/>
        <sz val="11"/>
        <color rgb="FF000000"/>
        <rFont val="Arial"/>
        <family val="2"/>
      </rPr>
      <t>IMP,i</t>
    </r>
    <r>
      <rPr>
        <sz val="11"/>
        <color rgb="FF000000"/>
        <rFont val="Arial"/>
        <family val="2"/>
      </rPr>
      <t xml:space="preserve">) / Schweizer Herstellung Biotreibstoff Typ </t>
    </r>
    <r>
      <rPr>
        <i/>
        <sz val="11"/>
        <color rgb="FF000000"/>
        <rFont val="Arial"/>
        <family val="2"/>
      </rPr>
      <t>i</t>
    </r>
    <r>
      <rPr>
        <sz val="11"/>
        <color rgb="FF000000"/>
        <rFont val="Arial"/>
        <family val="2"/>
      </rPr>
      <t xml:space="preserve"> (FHAB</t>
    </r>
    <r>
      <rPr>
        <vertAlign val="subscript"/>
        <sz val="11"/>
        <color rgb="FF000000"/>
        <rFont val="Arial"/>
        <family val="2"/>
      </rPr>
      <t>CH,i</t>
    </r>
    <r>
      <rPr>
        <sz val="11"/>
        <color rgb="FF000000"/>
        <rFont val="Arial"/>
        <family val="2"/>
      </rPr>
      <t>)</t>
    </r>
  </si>
  <si>
    <t>Vorhaben basierend auf Verträgen</t>
  </si>
  <si>
    <t>Verträge zwischen Biotreibstoffproduzenten und –händler und Förderprogrammen</t>
  </si>
  <si>
    <t>Daten OZD</t>
  </si>
  <si>
    <t>Bioethanol</t>
  </si>
  <si>
    <t>Importeur:</t>
  </si>
  <si>
    <t>Landor AG / Argos Switzerland AG</t>
  </si>
  <si>
    <t>Nr. Steuerbefreiung</t>
  </si>
  <si>
    <t>100 003 Import / 1383 Argos Switzerland AG</t>
  </si>
  <si>
    <t xml:space="preserve">Zolltarifnummer: </t>
  </si>
  <si>
    <t xml:space="preserve">2207.1000 mit Schlüssel 922 / 22.07.2000 denaturiert mit Schlüssel 922 </t>
  </si>
  <si>
    <t>Abrechnungsperiode:</t>
  </si>
  <si>
    <t>01.01.2014 - 31.12.2014</t>
  </si>
  <si>
    <t>Einzureichende Belege</t>
  </si>
  <si>
    <t xml:space="preserve">Veranlagungsverfügungen </t>
  </si>
  <si>
    <t>Zoll und MWST (digitale Kopien)</t>
  </si>
  <si>
    <t>Nw-Nr.</t>
  </si>
  <si>
    <t>Veranlagungverfügung</t>
  </si>
  <si>
    <t>Annahmedatum</t>
  </si>
  <si>
    <t>Menge Liter 15°C</t>
  </si>
  <si>
    <t>Menge Liter 20°C</t>
  </si>
  <si>
    <t>Einstandspreis</t>
  </si>
  <si>
    <t xml:space="preserve">Einkaufspreis </t>
  </si>
  <si>
    <t>Frachtkosten</t>
  </si>
  <si>
    <t xml:space="preserve">Preis inkl. Transport </t>
  </si>
  <si>
    <t>pro Wagen</t>
  </si>
  <si>
    <t>ab Werk</t>
  </si>
  <si>
    <t>Analyse</t>
  </si>
  <si>
    <t>franko Zoll / Rhytank</t>
  </si>
  <si>
    <t>ab Werk CHF</t>
  </si>
  <si>
    <t>pro 100 Liter</t>
  </si>
  <si>
    <t>franko Rhytank</t>
  </si>
  <si>
    <t>vor Einlagerung</t>
  </si>
  <si>
    <t>inkl. Nebenkosten</t>
  </si>
  <si>
    <t>(Zoll und MWST)</t>
  </si>
  <si>
    <t>Liter bei 20°C</t>
  </si>
  <si>
    <t>bei  20°C</t>
  </si>
  <si>
    <t>von 20° auf 15°</t>
  </si>
  <si>
    <t xml:space="preserve">CHF </t>
  </si>
  <si>
    <t>bei 15°C</t>
  </si>
  <si>
    <t>pro Liter bei 15°</t>
  </si>
  <si>
    <t>CHEI000193536138.1</t>
  </si>
  <si>
    <t>CHEI000193541689.1</t>
  </si>
  <si>
    <t>CHEI000193532686.1</t>
  </si>
  <si>
    <t>CHEI000193518598.1</t>
  </si>
  <si>
    <t>CHEI000197097880.1</t>
  </si>
  <si>
    <t>CHEI000197101524.1</t>
  </si>
  <si>
    <t>CHEI000205189798.1</t>
  </si>
  <si>
    <t>CHEI000205195390.1</t>
  </si>
  <si>
    <t>CHEI000205211213.1</t>
  </si>
  <si>
    <t>CHEI000205204890.1</t>
  </si>
  <si>
    <t>CHEI000215083565.1</t>
  </si>
  <si>
    <t>CHEI000215088477.1</t>
  </si>
  <si>
    <t>CHEI000215068314.1</t>
  </si>
  <si>
    <t>CHEI000224666225.1</t>
  </si>
  <si>
    <t>CHEI000224667669.1</t>
  </si>
  <si>
    <t>CHEI000231961210.1</t>
  </si>
  <si>
    <t>CHEI000231965088.1</t>
  </si>
  <si>
    <t>CHEI000237950608.1</t>
  </si>
  <si>
    <t>CHEI000237885435.1</t>
  </si>
  <si>
    <t>CHEI000242397609.1</t>
  </si>
  <si>
    <t>CHEI000244211108.1</t>
  </si>
  <si>
    <t>CHEI000244205845.1</t>
  </si>
  <si>
    <t>CHEI000248466516.1</t>
  </si>
  <si>
    <t>CHEI000249235704.1</t>
  </si>
  <si>
    <t>CHEI000249241671.1</t>
  </si>
  <si>
    <t>CHEI000259558656.1</t>
  </si>
  <si>
    <t>CHEI000259550138.1</t>
  </si>
  <si>
    <t>CHEI000264047300.1</t>
  </si>
  <si>
    <t>CHEI000255693830.1</t>
  </si>
  <si>
    <t>CHEI000267262778.1</t>
  </si>
  <si>
    <t>CHEI000267263079.1</t>
  </si>
  <si>
    <t>CHEI000273933852.1</t>
  </si>
  <si>
    <t>CHEI000274814470.1</t>
  </si>
  <si>
    <t>CHEI000276133072.1</t>
  </si>
  <si>
    <t>CHEI000277437204.1</t>
  </si>
  <si>
    <t>CHEI000282292523.1</t>
  </si>
  <si>
    <t>CHEI000284433110.1</t>
  </si>
  <si>
    <t>CHEI000284425163.1</t>
  </si>
  <si>
    <t>CHEI000286388342.1</t>
  </si>
  <si>
    <t>CHEI000289209961.1</t>
  </si>
  <si>
    <t>CHEI000291511801.1</t>
  </si>
  <si>
    <t>CHEI000296274668.1</t>
  </si>
  <si>
    <t>CHEI000296274724.1</t>
  </si>
  <si>
    <t>CHEI000303057554.1</t>
  </si>
  <si>
    <t>CHEI000302859080.2</t>
  </si>
  <si>
    <t>CHEI000302865011.2</t>
  </si>
  <si>
    <t>CHEI000301371260.1</t>
  </si>
  <si>
    <t>CHEI000309643990.1</t>
  </si>
  <si>
    <t>CHEI000309647913.1</t>
  </si>
  <si>
    <t>CHEI000315699144.1</t>
  </si>
  <si>
    <t>CHEI000315698265.1</t>
  </si>
  <si>
    <t>CHEI000317085041.1</t>
  </si>
  <si>
    <t>CHEI000317114893.1</t>
  </si>
  <si>
    <t>CHEI000326022590.1</t>
  </si>
  <si>
    <t>CHEI000322409883.1</t>
  </si>
  <si>
    <t>CHEI000329656800.1</t>
  </si>
  <si>
    <t>CHEI000332661945.1</t>
  </si>
  <si>
    <t>CHEI000336252383.1</t>
  </si>
  <si>
    <t>CHEI000337756689.1</t>
  </si>
  <si>
    <t>CHEI000341076653.1</t>
  </si>
  <si>
    <t>CHEI000341081179.1</t>
  </si>
  <si>
    <t>CHEI000350410217.1</t>
  </si>
  <si>
    <t>CHEI000350397510.1</t>
  </si>
  <si>
    <t>CHEI000349158308.1</t>
  </si>
  <si>
    <t>CHEI000353230335.1</t>
  </si>
  <si>
    <t>CHEI000354278431.1</t>
  </si>
  <si>
    <t>TOTAL</t>
  </si>
  <si>
    <t>Parameter (Beschrieb)</t>
  </si>
  <si>
    <t>Formel /Link</t>
  </si>
  <si>
    <t>Wert</t>
  </si>
  <si>
    <t>Plausibilisierung</t>
  </si>
  <si>
    <t>Absatzmenge in der Schweiz importiertes Bioethanol</t>
  </si>
  <si>
    <t>siehe OZD-Daten</t>
  </si>
  <si>
    <t>Referenzkosten Benzin bleifrei 95</t>
  </si>
  <si>
    <t>gemäss BAFU/BFE</t>
  </si>
  <si>
    <t>siehe unten (Kopie Email Kompensationsstelle)</t>
  </si>
  <si>
    <t>Fr./L</t>
  </si>
  <si>
    <t>Mehrpreis fr. /L</t>
  </si>
  <si>
    <t>Daten Argus
Ethanol normal, 10'000 to</t>
  </si>
  <si>
    <t>Ethanol aus Holzabfällen ist ein Nischenprodukt, nicht vergleichbar mit Börsenware</t>
  </si>
  <si>
    <t>Annuisierte Finanzhilfen für Bioethanol</t>
  </si>
  <si>
    <t>Verträge Förderprogramme</t>
  </si>
  <si>
    <t>keine bekannt</t>
  </si>
  <si>
    <t>Wir können Ihnen für das Jahr 2014 einen Durchschnittspreis auf Grosshandelsstufe</t>
  </si>
  <si>
    <t xml:space="preserve">für Dieseltreibstoff von 1475.51 Franken pro 1000 Liter </t>
  </si>
  <si>
    <t xml:space="preserve">für Benzin Bleifrei 95 von 1408.06 Franken pro 1000 Liter </t>
  </si>
  <si>
    <t xml:space="preserve">für Benzin Bleifrei 98 von 1444.34 pro 1000 Liter </t>
  </si>
  <si>
    <t>mitteilen.</t>
  </si>
  <si>
    <t xml:space="preserve">Dieser Durchschnittspreis wird vom Bundesamt für Statistik aufgrund von Monatsdaten erhoben. Er setzt sich aus den Inlandpreisen ab Raffinerie (also ab Cressier oder Collombey) und den Importpreisen ab den drei verschiedenen Grenzorten wo Diesel eingeführt wird (Basel, Chiasso und Genf) zusammen. Bei den erhobenen Dieselpreisen handelt es sich also nicht um Grosshandelspreise, sondern um die Ab-Werk-Preise (im Falle der Inlandpreise), bzw. um die Ab-Zoll-Preise bei den Importen. </t>
  </si>
  <si>
    <t>Im Durchschnittspreis enthalten sind die Mineralölsteuer und der Mineralölsteuerzuschlag, nicht jedoch die Mehrwertsteuer und die Pflichtlagerabgaben (Carbura).</t>
  </si>
  <si>
    <t>Mit freundlichen Grüssen</t>
  </si>
  <si>
    <t>Geschäftsstelle Kompensation BAFU/BFE</t>
  </si>
  <si>
    <t>Marine Beaud</t>
  </si>
  <si>
    <t>Fachspezialistin Energieversorgung und Monitoring</t>
  </si>
  <si>
    <t>Eidgenössisches Departement für Umwelt, Verkehr, Energie und Kommunikation UVEK</t>
  </si>
  <si>
    <t>Bundesamt für Energie BFE</t>
  </si>
  <si>
    <t>Sektion Energieversorgung und Monitoring</t>
  </si>
  <si>
    <t xml:space="preserve">Additionalitätsregel </t>
  </si>
  <si>
    <t>Referenzpreis &lt; Äquivalenzpreis Biotreibstoff: der Biotreibstoff ist additional</t>
  </si>
  <si>
    <t>Referenzpreis ≥ Äquivalenzpreis Biotreibstoff: der Biotreibstoff ist nicht additional</t>
  </si>
  <si>
    <t>Die Additionalität gilt jeweils für das Folgejahr (Monitoringbericht Jahr „n“ ergibt die Additionalität des Jahres „n+1“)</t>
  </si>
  <si>
    <t xml:space="preserve">Referenzpreise Diesel und Benzin: Diese basieren auf den jährlich publizierten Energiepreisen des BAFU (Geschäftsstelle Kompensation). </t>
  </si>
  <si>
    <t>Die Ende Januar publizierten Daten sind zu verwenden für den Monitoring-Bericht des Vorjahres</t>
  </si>
  <si>
    <t>Parameter mit Bestimmung Aequivalenzpreis Bioethanol und Additionalität</t>
  </si>
  <si>
    <t>Nr.</t>
  </si>
  <si>
    <t>Beschreibung</t>
  </si>
  <si>
    <t>Quelle / Information</t>
  </si>
  <si>
    <t>Mehrkosten pro Liter Bioethanol gegenüber Benzin in CHF/L</t>
  </si>
  <si>
    <t>Diese beruhen auf den Mehrkosten Tanklager. Nur diese Mehrkosten werden für Bioethanol berücksichtigt.</t>
  </si>
  <si>
    <t>Siehe Berechnungsbasis Anhang A4.1</t>
  </si>
  <si>
    <t>Anhang A4.1. enthält auch die Plausibilisierung des berechneten Wertes.</t>
  </si>
  <si>
    <t>Konversionsfaktor Bioethanol zu Benzin</t>
  </si>
  <si>
    <t xml:space="preserve">Der Konversionsfaktor ergibt eine Verbrauchsmässige Umrechnung von 1 Liter Bioethanol zu 1 Liter Benzin </t>
  </si>
  <si>
    <t>Kosten Bioethanol Import  (KBE,j,y  )</t>
  </si>
  <si>
    <t>Finanzhilfen Bioethanol (FHBE,j,y)</t>
  </si>
  <si>
    <t>Information Vorhaben</t>
  </si>
  <si>
    <t>Äquivalenzpreis Bioethanol Import</t>
  </si>
  <si>
    <t>Formel siehe unten gemäss Programmantrag</t>
  </si>
  <si>
    <t>Referenzpreis Benzin Bleifrei 95</t>
  </si>
  <si>
    <t>gemäss BFE</t>
  </si>
  <si>
    <t>Sensivitätsanalyse oder abzgl. 10 % Ungenauigkeit</t>
  </si>
  <si>
    <t>-</t>
  </si>
  <si>
    <t>nicht relevant, da Differenz zwischen AP und RP rund 35 Rappsen beträgt</t>
  </si>
  <si>
    <t>Additionalität Berichtsjahr, wenn Referenzpreis tiefer als der Äquivalenzpreis</t>
  </si>
  <si>
    <t>Additionalität Vorjahr</t>
  </si>
  <si>
    <t>Monitoringbericht 2013 (Vorhaben Argos)</t>
  </si>
  <si>
    <r>
      <t xml:space="preserve">Bioethanol Typ </t>
    </r>
    <r>
      <rPr>
        <i/>
        <sz val="11"/>
        <color rgb="FF000000"/>
        <rFont val="Arial"/>
        <family val="2"/>
      </rPr>
      <t>j</t>
    </r>
    <r>
      <rPr>
        <sz val="11"/>
        <color rgb="FF000000"/>
        <rFont val="Arial"/>
        <family val="2"/>
      </rPr>
      <t xml:space="preserve"> ist für das betreffende Jahr und unterschieden pro Vorhaben und ob Importe oder Schweizer Herstellung zusätzlich falls:</t>
    </r>
  </si>
  <si>
    <t>wobei:</t>
  </si>
  <si>
    <r>
      <t>R</t>
    </r>
    <r>
      <rPr>
        <vertAlign val="subscript"/>
        <sz val="11"/>
        <color rgb="FF000000"/>
        <rFont val="Arial"/>
        <family val="2"/>
      </rPr>
      <t>B,y</t>
    </r>
  </si>
  <si>
    <r>
      <t xml:space="preserve">Referenzkosten Benzin im Jahr </t>
    </r>
    <r>
      <rPr>
        <i/>
        <sz val="11"/>
        <color rgb="FF000000"/>
        <rFont val="Arial"/>
        <family val="2"/>
      </rPr>
      <t>y</t>
    </r>
    <r>
      <rPr>
        <sz val="11"/>
        <color rgb="FF000000"/>
        <rFont val="Arial"/>
        <family val="2"/>
      </rPr>
      <t xml:space="preserve"> (CHF/l)</t>
    </r>
  </si>
  <si>
    <r>
      <t>AK</t>
    </r>
    <r>
      <rPr>
        <vertAlign val="subscript"/>
        <sz val="11"/>
        <color rgb="FF000000"/>
        <rFont val="Arial"/>
        <family val="2"/>
      </rPr>
      <t>BE,j,y</t>
    </r>
  </si>
  <si>
    <r>
      <t xml:space="preserve">Äquivalenzkosten Bioethanol Typ </t>
    </r>
    <r>
      <rPr>
        <i/>
        <sz val="11"/>
        <color rgb="FF000000"/>
        <rFont val="Arial"/>
        <family val="2"/>
      </rPr>
      <t>j</t>
    </r>
    <r>
      <rPr>
        <sz val="11"/>
        <color rgb="FF000000"/>
        <rFont val="Arial"/>
        <family val="2"/>
      </rPr>
      <t xml:space="preserve"> im Jahr y (CHF/l)</t>
    </r>
  </si>
  <si>
    <r>
      <t xml:space="preserve">Bestimmung der Äquivalenzkosten von Bioethanol Typ </t>
    </r>
    <r>
      <rPr>
        <i/>
        <sz val="11"/>
        <color rgb="FF000000"/>
        <rFont val="Arial"/>
        <family val="2"/>
      </rPr>
      <t>j</t>
    </r>
    <r>
      <rPr>
        <sz val="11"/>
        <color rgb="FF000000"/>
        <rFont val="Arial"/>
        <family val="2"/>
      </rPr>
      <t>:</t>
    </r>
  </si>
  <si>
    <r>
      <t>AK</t>
    </r>
    <r>
      <rPr>
        <vertAlign val="subscript"/>
        <sz val="11"/>
        <color rgb="FF000000"/>
        <rFont val="Arial"/>
        <family val="2"/>
      </rPr>
      <t>BE,j,y</t>
    </r>
    <r>
      <rPr>
        <sz val="11"/>
        <color rgb="FF000000"/>
        <rFont val="Arial"/>
        <family val="2"/>
      </rPr>
      <t xml:space="preserve">         Äquivalenzkosten Bioethanol Typ </t>
    </r>
    <r>
      <rPr>
        <i/>
        <sz val="11"/>
        <color rgb="FF000000"/>
        <rFont val="Arial"/>
        <family val="2"/>
      </rPr>
      <t xml:space="preserve">j </t>
    </r>
    <r>
      <rPr>
        <sz val="11"/>
        <color rgb="FF000000"/>
        <rFont val="Arial"/>
        <family val="2"/>
      </rPr>
      <t xml:space="preserve">im Jahr y (CHF/l) </t>
    </r>
  </si>
  <si>
    <r>
      <t>K</t>
    </r>
    <r>
      <rPr>
        <vertAlign val="subscript"/>
        <sz val="11"/>
        <color rgb="FF000000"/>
        <rFont val="Arial"/>
        <family val="2"/>
      </rPr>
      <t xml:space="preserve">BE,j,y                  </t>
    </r>
    <r>
      <rPr>
        <sz val="11"/>
        <color rgb="FF000000"/>
        <rFont val="Arial"/>
        <family val="2"/>
      </rPr>
      <t xml:space="preserve">Kosten Bioethanol Typ </t>
    </r>
    <r>
      <rPr>
        <i/>
        <sz val="11"/>
        <color rgb="FF000000"/>
        <rFont val="Arial"/>
        <family val="2"/>
      </rPr>
      <t xml:space="preserve">j </t>
    </r>
    <r>
      <rPr>
        <sz val="11"/>
        <color rgb="FF000000"/>
        <rFont val="Arial"/>
        <family val="2"/>
      </rPr>
      <t>im Jahr y</t>
    </r>
    <r>
      <rPr>
        <i/>
        <sz val="11"/>
        <color rgb="FF000000"/>
        <rFont val="Arial"/>
        <family val="2"/>
      </rPr>
      <t xml:space="preserve"> </t>
    </r>
    <r>
      <rPr>
        <sz val="11"/>
        <color rgb="FF000000"/>
        <rFont val="Arial"/>
        <family val="2"/>
      </rPr>
      <t>(CHF/l)</t>
    </r>
  </si>
  <si>
    <r>
      <t>FH</t>
    </r>
    <r>
      <rPr>
        <vertAlign val="subscript"/>
        <sz val="11"/>
        <color rgb="FF000000"/>
        <rFont val="Arial"/>
        <family val="2"/>
      </rPr>
      <t>BE,j,y</t>
    </r>
  </si>
  <si>
    <r>
      <t xml:space="preserve">        Finanzhilfen Bioethanol Typ </t>
    </r>
    <r>
      <rPr>
        <i/>
        <sz val="11"/>
        <color rgb="FF000000"/>
        <rFont val="Arial"/>
        <family val="2"/>
      </rPr>
      <t>j</t>
    </r>
    <r>
      <rPr>
        <sz val="11"/>
        <color rgb="FF000000"/>
        <rFont val="Arial"/>
        <family val="2"/>
      </rPr>
      <t xml:space="preserve"> im Jahr </t>
    </r>
    <r>
      <rPr>
        <i/>
        <sz val="11"/>
        <color rgb="FF000000"/>
        <rFont val="Arial"/>
        <family val="2"/>
      </rPr>
      <t>y</t>
    </r>
    <r>
      <rPr>
        <sz val="11"/>
        <color rgb="FF000000"/>
        <rFont val="Arial"/>
        <family val="2"/>
      </rPr>
      <t xml:space="preserve"> (CHF/l)</t>
    </r>
  </si>
  <si>
    <t xml:space="preserve">0.06             Mehrkosten Bioethanol gegenüber Benzin (CHF/l)  </t>
  </si>
  <si>
    <t>0.714           Konversionsfaktor Bioethanol zu Benzin</t>
  </si>
  <si>
    <r>
      <t xml:space="preserve">Die Finanzhilfen und die Kosten werden jährlich gemessen. Die Finanzhilfen als auch die Kosten werden pro Vorhaben pro Biotreibstoff Typ </t>
    </r>
    <r>
      <rPr>
        <i/>
        <sz val="11"/>
        <color rgb="FF000000"/>
        <rFont val="Arial"/>
        <family val="2"/>
      </rPr>
      <t>i</t>
    </r>
    <r>
      <rPr>
        <sz val="11"/>
        <color rgb="FF000000"/>
        <rFont val="Arial"/>
        <family val="2"/>
      </rPr>
      <t xml:space="preserve"> ausgewiesen und unterschieden in Importe und Schweizer Herstellung.</t>
    </r>
  </si>
  <si>
    <t>FINANZHILFE</t>
  </si>
  <si>
    <t xml:space="preserve">Bei Importen: </t>
  </si>
  <si>
    <r>
      <t xml:space="preserve">       Finanzhilfen Bioethanol Typ </t>
    </r>
    <r>
      <rPr>
        <i/>
        <sz val="11"/>
        <color rgb="FF000000"/>
        <rFont val="Arial"/>
        <family val="2"/>
      </rPr>
      <t xml:space="preserve">j </t>
    </r>
    <r>
      <rPr>
        <sz val="11"/>
        <color rgb="FF000000"/>
        <rFont val="Arial"/>
        <family val="2"/>
      </rPr>
      <t xml:space="preserve">im Jahr </t>
    </r>
    <r>
      <rPr>
        <i/>
        <sz val="11"/>
        <color rgb="FF000000"/>
        <rFont val="Arial"/>
        <family val="2"/>
      </rPr>
      <t>y</t>
    </r>
    <r>
      <rPr>
        <sz val="11"/>
        <color rgb="FF000000"/>
        <rFont val="Arial"/>
        <family val="2"/>
      </rPr>
      <t xml:space="preserve"> (CHF/l)</t>
    </r>
  </si>
  <si>
    <r>
      <t>FHA</t>
    </r>
    <r>
      <rPr>
        <vertAlign val="subscript"/>
        <sz val="11"/>
        <color rgb="FF000000"/>
        <rFont val="Arial"/>
        <family val="2"/>
      </rPr>
      <t xml:space="preserve">IMP,BE,j,y </t>
    </r>
    <r>
      <rPr>
        <sz val="11"/>
        <color rgb="FF000000"/>
        <rFont val="Arial"/>
        <family val="2"/>
      </rPr>
      <t xml:space="preserve">Annuisierte Finanzhilfen für den Import von Bioethanol Typ </t>
    </r>
    <r>
      <rPr>
        <i/>
        <sz val="11"/>
        <color rgb="FF000000"/>
        <rFont val="Arial"/>
        <family val="2"/>
      </rPr>
      <t xml:space="preserve">j </t>
    </r>
    <r>
      <rPr>
        <sz val="11"/>
        <color rgb="FF000000"/>
        <rFont val="Arial"/>
        <family val="2"/>
      </rPr>
      <t xml:space="preserve">im Jahr </t>
    </r>
    <r>
      <rPr>
        <i/>
        <sz val="11"/>
        <color rgb="FF000000"/>
        <rFont val="Arial"/>
        <family val="2"/>
      </rPr>
      <t>y</t>
    </r>
    <r>
      <rPr>
        <sz val="11"/>
        <color rgb="FF000000"/>
        <rFont val="Arial"/>
        <family val="2"/>
      </rPr>
      <t xml:space="preserve"> (CHF)</t>
    </r>
  </si>
  <si>
    <r>
      <t>AI</t>
    </r>
    <r>
      <rPr>
        <vertAlign val="subscript"/>
        <sz val="11"/>
        <color rgb="FF000000"/>
        <rFont val="Arial"/>
        <family val="2"/>
      </rPr>
      <t>BE,j,y</t>
    </r>
  </si>
  <si>
    <r>
      <t xml:space="preserve">       Absatzmenge importierter Bioethanol Typ </t>
    </r>
    <r>
      <rPr>
        <i/>
        <sz val="11"/>
        <color rgb="FF000000"/>
        <rFont val="Arial"/>
        <family val="2"/>
      </rPr>
      <t xml:space="preserve">j </t>
    </r>
    <r>
      <rPr>
        <sz val="11"/>
        <color rgb="FF000000"/>
        <rFont val="Arial"/>
        <family val="2"/>
      </rPr>
      <t xml:space="preserve">im Jahr </t>
    </r>
    <r>
      <rPr>
        <i/>
        <sz val="11"/>
        <color rgb="FF000000"/>
        <rFont val="Arial"/>
        <family val="2"/>
      </rPr>
      <t>y</t>
    </r>
    <r>
      <rPr>
        <sz val="11"/>
        <color rgb="FF000000"/>
        <rFont val="Arial"/>
        <family val="2"/>
      </rPr>
      <t xml:space="preserve"> (l)</t>
    </r>
  </si>
  <si>
    <t>[1] BAFU, Projekte zur Emissionsverminderung im Inland, 2013, Abschnitt 2.6.1</t>
  </si>
  <si>
    <t>[2] Mehrverbrauch Ethanol gegenüber Benzin basierend auf „Erläuterung zur Verordnung des UVEK über den Nachweis der positiven ökologischen Gesamtbilanz von Treibstoffen aus erneuerbaren Rohstoffen“ Art. 14 Hinweis zur Verbrauchsphase der Treibstoffe; Relation 1: 1.40 mit 100% Ethanol;</t>
  </si>
  <si>
    <t>Zusammenfassung CO2-Reduktion</t>
  </si>
  <si>
    <t>Berechnungdetails</t>
  </si>
  <si>
    <t>Bioethanol (Import)</t>
  </si>
  <si>
    <t>CO2-Emissionen Referenz-entwicklung</t>
  </si>
  <si>
    <r>
      <t>(in t CO</t>
    </r>
    <r>
      <rPr>
        <vertAlign val="subscript"/>
        <sz val="11"/>
        <color rgb="FF000000"/>
        <rFont val="Arial"/>
        <family val="2"/>
      </rPr>
      <t>2</t>
    </r>
    <r>
      <rPr>
        <sz val="11"/>
        <color rgb="FF000000"/>
        <rFont val="Arial"/>
        <family val="2"/>
      </rPr>
      <t>eq)</t>
    </r>
  </si>
  <si>
    <t>Siehe unten</t>
  </si>
  <si>
    <t>CO2-Emissionen Projekt</t>
  </si>
  <si>
    <t>Schätzung der Leakage</t>
  </si>
  <si>
    <t>gemäss Programmantrag</t>
  </si>
  <si>
    <t xml:space="preserve"> CO2- Reduktionen </t>
  </si>
  <si>
    <t>Referenzemissionen abzgl. Projektemissionen abzgl.Leakage</t>
  </si>
  <si>
    <t>Detailberechnungen:</t>
  </si>
  <si>
    <t>Bestimmung der Projektemissionen:</t>
  </si>
  <si>
    <t>PE = A * EFE* 0.000001</t>
  </si>
  <si>
    <t>PE</t>
  </si>
  <si>
    <t>Projektemissionen in Tonnen CO2</t>
  </si>
  <si>
    <t>A</t>
  </si>
  <si>
    <t>Absatzmenge Bioethanol im Jahr y  in Litern</t>
  </si>
  <si>
    <t>EFE</t>
  </si>
  <si>
    <r>
      <t>Emissionsfaktor für Bioethanol in g CO</t>
    </r>
    <r>
      <rPr>
        <vertAlign val="subscript"/>
        <sz val="11"/>
        <color rgb="FF000000"/>
        <rFont val="Arial"/>
        <family val="2"/>
      </rPr>
      <t>2e</t>
    </r>
    <r>
      <rPr>
        <sz val="11"/>
        <color rgb="FF000000"/>
        <rFont val="Arial"/>
        <family val="2"/>
      </rPr>
      <t>/l (Import)</t>
    </r>
  </si>
  <si>
    <t>Bestimmung der Referenzemissionen</t>
  </si>
  <si>
    <t>RE = A*EFB*KFB*0.000001</t>
  </si>
  <si>
    <t>RE</t>
  </si>
  <si>
    <t>Referenzemissionen in Tonnen CO2</t>
  </si>
  <si>
    <t>EFB</t>
  </si>
  <si>
    <r>
      <t>Emissionsfaktor Benzin (gCO</t>
    </r>
    <r>
      <rPr>
        <vertAlign val="subscript"/>
        <sz val="11"/>
        <color rgb="FF000000"/>
        <rFont val="Arial"/>
        <family val="2"/>
      </rPr>
      <t>2</t>
    </r>
    <r>
      <rPr>
        <sz val="11"/>
        <color rgb="FF000000"/>
        <rFont val="Arial"/>
        <family val="2"/>
      </rPr>
      <t>/l)</t>
    </r>
  </si>
  <si>
    <r>
      <t>KF</t>
    </r>
    <r>
      <rPr>
        <vertAlign val="subscript"/>
        <sz val="11"/>
        <color rgb="FF000000"/>
        <rFont val="Arial"/>
        <family val="2"/>
      </rPr>
      <t>B</t>
    </r>
  </si>
  <si>
    <t xml:space="preserve">Konversionsfaktor Bioethanol zu Benzin </t>
  </si>
  <si>
    <r>
      <t>gCO</t>
    </r>
    <r>
      <rPr>
        <vertAlign val="subscript"/>
        <sz val="10"/>
        <color rgb="FF000000"/>
        <rFont val="Arial"/>
        <family val="2"/>
      </rPr>
      <t>2</t>
    </r>
    <r>
      <rPr>
        <sz val="10"/>
        <color rgb="FF000000"/>
        <rFont val="Arial"/>
        <family val="2"/>
      </rPr>
      <t>/l</t>
    </r>
  </si>
  <si>
    <t>Ecoinvent Version 2.2., 2010  basierend auf report No. 17: Life Cycle Inventories of Bioenergy; siehe Anhang 3</t>
  </si>
  <si>
    <r>
      <t>EF</t>
    </r>
    <r>
      <rPr>
        <vertAlign val="subscript"/>
        <sz val="10"/>
        <color rgb="FF000000"/>
        <rFont val="Arial"/>
        <family val="2"/>
      </rPr>
      <t>E</t>
    </r>
  </si>
  <si>
    <t>Emissionsfaktor Ethanol aus Rückständen aus der Produktion von land- oder forstwirtschaftlichen Erzeugnissen</t>
  </si>
  <si>
    <r>
      <t>CO</t>
    </r>
    <r>
      <rPr>
        <vertAlign val="subscript"/>
        <sz val="10"/>
        <color rgb="FF000000"/>
        <rFont val="Arial"/>
        <family val="2"/>
      </rPr>
      <t>2</t>
    </r>
    <r>
      <rPr>
        <sz val="10"/>
        <color rgb="FF000000"/>
        <rFont val="Arial"/>
        <family val="2"/>
      </rPr>
      <t>-Verordnung gestützt auf das CO</t>
    </r>
    <r>
      <rPr>
        <vertAlign val="subscript"/>
        <sz val="10"/>
        <color rgb="FF000000"/>
        <rFont val="Arial"/>
        <family val="2"/>
      </rPr>
      <t>2</t>
    </r>
    <r>
      <rPr>
        <sz val="10"/>
        <color rgb="FF000000"/>
        <rFont val="Arial"/>
        <family val="2"/>
      </rPr>
      <t>-Gesetz vom 23.12.2011, Anhang 10</t>
    </r>
  </si>
  <si>
    <r>
      <t>EF</t>
    </r>
    <r>
      <rPr>
        <vertAlign val="subscript"/>
        <sz val="10"/>
        <color rgb="FF000000"/>
        <rFont val="Arial"/>
        <family val="2"/>
      </rPr>
      <t>B</t>
    </r>
  </si>
  <si>
    <t>Emissionsfaktor Benzin</t>
  </si>
  <si>
    <r>
      <t>KF</t>
    </r>
    <r>
      <rPr>
        <vertAlign val="subscript"/>
        <sz val="10"/>
        <color rgb="FF000000"/>
        <rFont val="Arial"/>
        <family val="2"/>
      </rPr>
      <t>B</t>
    </r>
  </si>
  <si>
    <t>keine</t>
  </si>
  <si>
    <t>„Erläuterung zur Verordnung des UVEK über den Nachweis der positiven ökologischen Gesamtbilanz von Treibstoffen aus erneuerbaren Rohstoffen“ Art. 13 Hinweis zur Verbrauchsphase der Treibstoffe</t>
  </si>
  <si>
    <t>Version / Datum</t>
  </si>
  <si>
    <t>Landor (Nachfolger von Argos)</t>
  </si>
  <si>
    <t>Parameter und Datenerhebung (Datenquelle: Programmantrag)</t>
  </si>
  <si>
    <t>·        Gewinnmarge mit einem Richtwert von 5% der annuisierten Produktionskosten ohne Gewinn.</t>
  </si>
  <si>
    <t>SBB Cargo</t>
  </si>
  <si>
    <t>3 / 20.10.2015</t>
  </si>
  <si>
    <t xml:space="preserve"> </t>
  </si>
  <si>
    <t>Differenz Liter</t>
  </si>
  <si>
    <t>Differenz CHF</t>
  </si>
  <si>
    <r>
      <t>Für Bioethanol liefert das Programm die Quartalsnotierungen des internationalen Marktpreises basierend auf Argus (Ethanol spot market price RED</t>
    </r>
    <r>
      <rPr>
        <sz val="11"/>
        <color rgb="FF000000"/>
        <rFont val="Arial"/>
        <family val="2"/>
      </rPr>
      <t xml:space="preserve"> T2</t>
    </r>
    <r>
      <rPr>
        <sz val="11"/>
        <color rgb="FF000000"/>
        <rFont val="Arial"/>
        <family val="2"/>
      </rPr>
      <t xml:space="preserve"> fob Rotterdam). Diese basiert nicht auf Bio-Ethanol aus Holzabfällen, sondern auf konventionellen landwirtschaftlichen Produkten wie Mais oder Zuckerrohr (www.argusmedia.com). Aus diesem Grunde ist eine absolute Preisdifferenz zu dem Bioethanol des Programmes gegeben. Die Plausibilisierung basiert auf dem Vergleich der Preisentwicklungen zwischen dem Vorhabenpreis und dem Argus-Benchmark.</t>
    </r>
  </si>
  <si>
    <r>
      <t>Für Biodiesel aus Altspeiseöl liefert das Programm die Quartalsnotierungen des internationalen Marktpreises (Biodiesel spot market price in USD/t Bid und Ask Price von UCOME</t>
    </r>
    <r>
      <rPr>
        <sz val="11"/>
        <color rgb="FF000000"/>
        <rFont val="Arial"/>
        <family val="2"/>
      </rPr>
      <t xml:space="preserve"> DE</t>
    </r>
    <r>
      <rPr>
        <sz val="11"/>
        <color rgb="FF000000"/>
        <rFont val="Arial"/>
        <family val="2"/>
      </rPr>
      <t xml:space="preserve"> fob ARA range RED</t>
    </r>
    <r>
      <rPr>
        <sz val="11"/>
        <color rgb="FF000000"/>
        <rFont val="Arial"/>
        <family val="2"/>
      </rPr>
      <t xml:space="preserve"> compliant</t>
    </r>
    <r>
      <rPr>
        <sz val="11"/>
        <color rgb="FF000000"/>
        <rFont val="Arial"/>
        <family val="2"/>
      </rPr>
      <t>) basierend auf Argus (www.argusmedia.com)</t>
    </r>
  </si>
  <si>
    <r>
      <t>·</t>
    </r>
    <r>
      <rPr>
        <sz val="7"/>
        <color rgb="FF000000"/>
        <rFont val="Times New Roman"/>
        <family val="1"/>
      </rPr>
      <t xml:space="preserve">        </t>
    </r>
    <r>
      <rPr>
        <sz val="11"/>
        <color rgb="FF000000"/>
        <rFont val="Arial"/>
        <family val="2"/>
      </rPr>
      <t>Für Bioethanol liefert das Programm die Quartalsnotierungen des internationalen Marktpreises basierend auf Argus (Ethanol spot market price RED</t>
    </r>
    <r>
      <rPr>
        <sz val="11"/>
        <color rgb="FF000000"/>
        <rFont val="Arial"/>
        <family val="2"/>
      </rPr>
      <t xml:space="preserve"> T2</t>
    </r>
    <r>
      <rPr>
        <sz val="11"/>
        <color rgb="FF000000"/>
        <rFont val="Arial"/>
        <family val="2"/>
      </rPr>
      <t xml:space="preserve"> fob Rotterdam). Diese basiert nicht auf Bio-Ethanol aus Holzabfällen, sondern auf konventionellen landwirtschaftlichen Produkten wie Mais oder Zuckerrohr (www.argusmedia.com). Aus diesem Grunde ist eine absolute Preisdifferenz zu dem Bioethanol des Programmes gegeben. Die Plausibilisierung basiert auf dem Vergleich der Preisentwicklungen zwischen dem Vorhabenpreis und dem Argus-Benchmark.</t>
    </r>
  </si>
  <si>
    <r>
      <t>·</t>
    </r>
    <r>
      <rPr>
        <sz val="7"/>
        <color rgb="FF000000"/>
        <rFont val="Times New Roman"/>
        <family val="1"/>
      </rPr>
      <t xml:space="preserve">        </t>
    </r>
    <r>
      <rPr>
        <sz val="11"/>
        <color rgb="FF000000"/>
        <rFont val="Arial"/>
        <family val="2"/>
      </rPr>
      <t>Für Biodiesel aus Altspeiseöl liefert das Programm die Quartalsnotierungen des internationalen Marktpreises (Biodiesel spot market price in USD/t Bid und Ask Price von UCOME</t>
    </r>
    <r>
      <rPr>
        <sz val="11"/>
        <color rgb="FF000000"/>
        <rFont val="Arial"/>
        <family val="2"/>
      </rPr>
      <t xml:space="preserve"> DE</t>
    </r>
    <r>
      <rPr>
        <sz val="11"/>
        <color rgb="FF000000"/>
        <rFont val="Arial"/>
        <family val="2"/>
      </rPr>
      <t xml:space="preserve"> fob ARA range RED</t>
    </r>
    <r>
      <rPr>
        <sz val="11"/>
        <color rgb="FF000000"/>
        <rFont val="Arial"/>
        <family val="2"/>
      </rPr>
      <t xml:space="preserve"> compliant</t>
    </r>
    <r>
      <rPr>
        <sz val="11"/>
        <color rgb="FF000000"/>
        <rFont val="Arial"/>
        <family val="2"/>
      </rPr>
      <t>) basierend auf Argus (www.argusmedia.com)</t>
    </r>
  </si>
  <si>
    <t>Der kalkulatorische Zinssatz (ir) für die Annuitätenrechnung beruht auf 
BAFU und ist gegenwärtig 3%</t>
  </si>
  <si>
    <t>Daten OZD-Import</t>
  </si>
  <si>
    <t>Importkosten sind minim höher als der ausgewiesene MWST-Wert, 
da Frachtkosten/Währungsrisiken und Analsysenkosten pro Lieferung dazugerechnet werden müssen (siehe Tabelle). Erst nach erfolgter positiver Analyse kann der Alkohol zu Treibstoffzwecken eingelagert und verwendet werden. Im negativen Falle muss die Landor für eine andere Verwendung besorgt sein, welche wiederum Mehrkosten zur Folge hätte</t>
  </si>
  <si>
    <t>Kosten Bioethanol Import</t>
  </si>
  <si>
    <t>Kriterien zur Aufnahme im Programm 0063 Biotreibstoffe Schweiz</t>
  </si>
  <si>
    <t xml:space="preserve">Nr. </t>
  </si>
  <si>
    <t>Kriterium</t>
  </si>
  <si>
    <t>erfüllt</t>
  </si>
  <si>
    <t xml:space="preserve">Import von reinem Bioethanol, Bewilligung der OZD erforderlich. </t>
  </si>
  <si>
    <t xml:space="preserve">Einhaltung der Normen für Bioethanol: Bestätigung des Herstellers Borregaard liegt bei. Aufwändige Q-Analyse pro Lieferung bei Annahme in der Schweiz.  </t>
  </si>
  <si>
    <t>Bioethanol importiert. EF = 0(Territorialprinzip)</t>
  </si>
  <si>
    <t>Jedes Vorhaben muss das „Antragsformular Vorhaben“ vollständig ausfüllen. Das Kriterium ist durch 
die Eingabe des „Antragformulars Vorhaben“ erfüllt.</t>
  </si>
  <si>
    <t xml:space="preserve">Antragsformular Vorhaben liegt ausgefüllt und 
rechtsgültig unterzeichnet vor. </t>
  </si>
  <si>
    <t xml:space="preserve">Das Vorhaben liefert die Monitoringdaten des Jahres "n" jeweils im Januar des Jahres "n+1". Falls die Daten nicht geliefert werden, kann das Vorhaben nicht am Programm teilnehmen. </t>
  </si>
  <si>
    <t>Berechtigt zur Teilnahme im Programm sind Vorhaben, welche von der Mineralölsteuer befreite flüssige Biotreibstoffe importieren oder herstellen. Es muss für jeden am Programm teilnehmenden inländischen Herstellungsbetrieb die OZD Nachweisnummer geliefert werden. Für Importeure müssen pro Importeur alle OZD Nachweisnummern geliefert 
werden. Das Kriterium gilt als erfüllt, wenn die OZD Nummer(n) geliefert werden.</t>
  </si>
  <si>
    <t>Importeur, OZD-Nw.Nr. 100003</t>
  </si>
  <si>
    <t>Vorhaben, welche flüssige Biotreibstoffe in unvermischter Form (d.h. reiner Biodiesel und nicht vermischt mit Diesel und reines Bioethanol und nicht vermischt mit Benzin) importieren oder herstellen sind zugelassen. Reines Ethanol kann gemäss Zollvorschrift mit 0,1 % Benzin kontaminiert sein. Das Kriterium gilt als erfüllt, wenn das Vorhaben angibt, Biodiesel oder Bioethanol in reiner Form zu importieren oder herzustellen.</t>
  </si>
  <si>
    <t xml:space="preserve">Es sind nur Biotreibstoffe zugelassen, welche die folgenden Qualitätsnormen erfüllen: Biodiesel muss die Norm EN 14214, Bioethanol die Normen EN 15721, EN 15376 und EN 15489 erfüllen. Das Kriterium gilt als erfüllt, wenn das Vorhaben die entsprechenden Nachweise zur Erfüllung der Qualitätsnormen beibringt. </t>
  </si>
  <si>
    <r>
      <t xml:space="preserve">In der Schweiz hergestellte Biotreibstoffe müssen pro Biotreibstofftyp </t>
    </r>
    <r>
      <rPr>
        <i/>
        <sz val="11"/>
        <color rgb="FF000000"/>
        <rFont val="Calibri"/>
        <family val="2"/>
        <scheme val="minor"/>
      </rPr>
      <t>i</t>
    </r>
    <r>
      <rPr>
        <sz val="11"/>
        <color rgb="FF000000"/>
        <rFont val="Calibri"/>
        <family val="2"/>
        <scheme val="minor"/>
      </rPr>
      <t xml:space="preserve"> die vorgelagerten Emissionen in der Schweiz berechnen. Die Berechnungsmethode des Emissionsfaktors Biotreibstoff Typ </t>
    </r>
    <r>
      <rPr>
        <i/>
        <sz val="11"/>
        <color rgb="FF000000"/>
        <rFont val="Calibri"/>
        <family val="2"/>
        <scheme val="minor"/>
      </rPr>
      <t>i</t>
    </r>
    <r>
      <rPr>
        <sz val="11"/>
        <color rgb="FF000000"/>
        <rFont val="Calibri"/>
        <family val="2"/>
        <scheme val="minor"/>
      </rPr>
      <t xml:space="preserve"> ist im Vorhabendokument präzisiert. Das Kriterium ist durch die Beibringung des Emissionsfaktors für den abzusetzenden Biotreibstoff Typ </t>
    </r>
    <r>
      <rPr>
        <i/>
        <sz val="11"/>
        <color rgb="FF000000"/>
        <rFont val="Calibri"/>
        <family val="2"/>
        <scheme val="minor"/>
      </rPr>
      <t>i</t>
    </r>
    <r>
      <rPr>
        <sz val="11"/>
        <color rgb="FF000000"/>
        <rFont val="Calibri"/>
        <family val="2"/>
        <scheme val="minor"/>
      </rPr>
      <t xml:space="preserve"> erfüllt.</t>
    </r>
  </si>
  <si>
    <r>
      <t xml:space="preserve">Jedes Vorhaben muss entsprechend dem „Antragsformular Vorhaben“ die Monitoringdaten an das Programm liefern. Dies beinhaltet auch die Angaben zur Berechnung der Zusätzlichkeit, welche auf Vorhabenebene und pro Biotreibstoff Typ </t>
    </r>
    <r>
      <rPr>
        <i/>
        <sz val="11"/>
        <color rgb="FF000000"/>
        <rFont val="Calibri"/>
        <family val="2"/>
        <scheme val="minor"/>
      </rPr>
      <t>i</t>
    </r>
    <r>
      <rPr>
        <sz val="11"/>
        <color rgb="FF000000"/>
        <rFont val="Calibri"/>
        <family val="2"/>
        <scheme val="minor"/>
      </rPr>
      <t xml:space="preserve"> differenziert nach Importen und Schweizer Herstellung jährlich bestimmt wird. Das Kriterium gilt als erfüllt, wenn sich der Antragssteller verpflichtet die im „Antragsformular Vorhaben“ aufgeführten Daten in der aufgeführten Periodizität an das Programm zu liefern.</t>
    </r>
  </si>
  <si>
    <t>Carol Schärer</t>
  </si>
  <si>
    <t>geschwärzt</t>
  </si>
</sst>
</file>

<file path=xl/styles.xml><?xml version="1.0" encoding="utf-8"?>
<styleSheet xmlns="http://schemas.openxmlformats.org/spreadsheetml/2006/main" xmlns:mc="http://schemas.openxmlformats.org/markup-compatibility/2006" xmlns:x14ac="http://schemas.microsoft.com/office/spreadsheetml/2009/9/ac" mc:Ignorable="x14ac">
  <numFmts count="15">
    <numFmt numFmtId="43" formatCode="_ * #,##0.00_ ;_ * \-#,##0.00_ ;_ * &quot;-&quot;??_ ;_ @_ "/>
    <numFmt numFmtId="164" formatCode="&quot; &quot;#,##0.00&quot; &quot;;&quot; -&quot;#,##0.00&quot; &quot;;&quot; -&quot;00&quot; &quot;;&quot; &quot;@&quot; &quot;"/>
    <numFmt numFmtId="165" formatCode="dd&quot;.&quot;mm&quot;.&quot;yyyy"/>
    <numFmt numFmtId="166" formatCode="&quot; &quot;[$Fr.-807]&quot; &quot;#,##0.00&quot; &quot;;&quot; &quot;[$Fr.-807]&quot; -&quot;#,##0.00&quot; &quot;;&quot; &quot;[$Fr.-807]&quot; -&quot;00&quot; &quot;;&quot; &quot;@&quot; &quot;"/>
    <numFmt numFmtId="167" formatCode="0.0000"/>
    <numFmt numFmtId="168" formatCode="[$Fr.-807]&quot; &quot;#,##0.0000"/>
    <numFmt numFmtId="169" formatCode="0.000"/>
    <numFmt numFmtId="170" formatCode="#,##0.0"/>
    <numFmt numFmtId="171" formatCode="0.0"/>
    <numFmt numFmtId="172" formatCode="#,##0.000000"/>
    <numFmt numFmtId="173" formatCode="#,##0.000"/>
    <numFmt numFmtId="174" formatCode="&quot; &quot;#,##0&quot; &quot;;&quot; -&quot;#,##0&quot; &quot;;&quot; -&quot;00&quot; &quot;;&quot; &quot;@&quot; &quot;"/>
    <numFmt numFmtId="175" formatCode="&quot; &quot;#,##0.00000&quot; &quot;;&quot; -&quot;#,##0.00000&quot; &quot;;&quot; -&quot;00&quot; &quot;;&quot; &quot;@&quot; &quot;"/>
    <numFmt numFmtId="176" formatCode="dd/mm/yy;@"/>
    <numFmt numFmtId="177" formatCode="&quot;fr.&quot;\ #,##0.00"/>
  </numFmts>
  <fonts count="29" x14ac:knownFonts="1">
    <font>
      <sz val="11"/>
      <color rgb="FF000000"/>
      <name val="Calibri"/>
      <family val="2"/>
    </font>
    <font>
      <sz val="11"/>
      <color rgb="FF000000"/>
      <name val="Calibri"/>
      <family val="2"/>
    </font>
    <font>
      <u/>
      <sz val="11"/>
      <color rgb="FF0000FF"/>
      <name val="Calibri"/>
      <family val="2"/>
    </font>
    <font>
      <sz val="11"/>
      <color rgb="FF000000"/>
      <name val="Arial"/>
      <family val="2"/>
    </font>
    <font>
      <b/>
      <sz val="11"/>
      <color rgb="FF000000"/>
      <name val="Arial"/>
      <family val="2"/>
    </font>
    <font>
      <sz val="7"/>
      <color rgb="FF000000"/>
      <name val="Times New Roman"/>
      <family val="1"/>
    </font>
    <font>
      <sz val="9"/>
      <color rgb="FF000050"/>
      <name val="Arial"/>
      <family val="2"/>
    </font>
    <font>
      <b/>
      <sz val="11"/>
      <color rgb="FF000000"/>
      <name val="Calibri"/>
      <family val="2"/>
    </font>
    <font>
      <vertAlign val="subscript"/>
      <sz val="11"/>
      <color rgb="FF000000"/>
      <name val="Arial"/>
      <family val="2"/>
    </font>
    <font>
      <i/>
      <sz val="11"/>
      <color rgb="FF000000"/>
      <name val="Arial"/>
      <family val="2"/>
    </font>
    <font>
      <b/>
      <sz val="8"/>
      <color rgb="FF000000"/>
      <name val="Arial"/>
      <family val="2"/>
    </font>
    <font>
      <b/>
      <sz val="10"/>
      <color rgb="FF000000"/>
      <name val="Arial"/>
      <family val="2"/>
    </font>
    <font>
      <sz val="11"/>
      <color rgb="FF000000"/>
      <name val="Symbol"/>
      <family val="1"/>
      <charset val="2"/>
    </font>
    <font>
      <sz val="10"/>
      <color rgb="FF000000"/>
      <name val="Arial"/>
      <family val="2"/>
    </font>
    <font>
      <vertAlign val="subscript"/>
      <sz val="10"/>
      <color rgb="FF000000"/>
      <name val="Arial"/>
      <family val="2"/>
    </font>
    <font>
      <i/>
      <sz val="10"/>
      <color rgb="FF000000"/>
      <name val="Arial"/>
      <family val="2"/>
    </font>
    <font>
      <b/>
      <sz val="16"/>
      <color rgb="FF000000"/>
      <name val="Arial"/>
      <family val="2"/>
    </font>
    <font>
      <sz val="9"/>
      <color rgb="FF000000"/>
      <name val="Arial"/>
      <family val="2"/>
    </font>
    <font>
      <b/>
      <sz val="9"/>
      <color rgb="FF000000"/>
      <name val="Arial"/>
      <family val="2"/>
    </font>
    <font>
      <sz val="10"/>
      <color rgb="FF1F4E79"/>
      <name val="Arial"/>
      <family val="2"/>
    </font>
    <font>
      <sz val="10"/>
      <color rgb="FF000000"/>
      <name val="Calibri"/>
      <family val="2"/>
    </font>
    <font>
      <sz val="8"/>
      <color rgb="FF000000"/>
      <name val="Arial"/>
      <family val="2"/>
    </font>
    <font>
      <sz val="11"/>
      <name val="Arial"/>
      <family val="2"/>
    </font>
    <font>
      <sz val="11"/>
      <color theme="1"/>
      <name val="Arial"/>
      <family val="2"/>
    </font>
    <font>
      <b/>
      <sz val="14"/>
      <color rgb="FF000000"/>
      <name val="Calibri"/>
      <family val="2"/>
    </font>
    <font>
      <sz val="11"/>
      <color rgb="FF000000"/>
      <name val="Calibri"/>
      <family val="2"/>
      <scheme val="minor"/>
    </font>
    <font>
      <i/>
      <sz val="11"/>
      <color rgb="FF000000"/>
      <name val="Calibri"/>
      <family val="2"/>
      <scheme val="minor"/>
    </font>
    <font>
      <sz val="26"/>
      <color rgb="FF000000"/>
      <name val="Arial"/>
      <family val="2"/>
    </font>
    <font>
      <b/>
      <sz val="11"/>
      <name val="Calibri"/>
      <family val="2"/>
    </font>
  </fonts>
  <fills count="15">
    <fill>
      <patternFill patternType="none"/>
    </fill>
    <fill>
      <patternFill patternType="gray125"/>
    </fill>
    <fill>
      <patternFill patternType="solid">
        <fgColor rgb="FFD8E4BC"/>
        <bgColor rgb="FFD8E4BC"/>
      </patternFill>
    </fill>
    <fill>
      <patternFill patternType="solid">
        <fgColor rgb="FFFFFF00"/>
        <bgColor rgb="FFFFFF00"/>
      </patternFill>
    </fill>
    <fill>
      <patternFill patternType="solid">
        <fgColor rgb="FF9BBB59"/>
        <bgColor rgb="FF9BBB59"/>
      </patternFill>
    </fill>
    <fill>
      <patternFill patternType="solid">
        <fgColor rgb="FF92D050"/>
        <bgColor rgb="FF92D050"/>
      </patternFill>
    </fill>
    <fill>
      <patternFill patternType="solid">
        <fgColor rgb="FFC6D9F1"/>
        <bgColor rgb="FFC6D9F1"/>
      </patternFill>
    </fill>
    <fill>
      <patternFill patternType="solid">
        <fgColor rgb="FFFFC000"/>
        <bgColor rgb="FFFFC000"/>
      </patternFill>
    </fill>
    <fill>
      <patternFill patternType="solid">
        <fgColor rgb="FFD9D9D9"/>
        <bgColor rgb="FFD9D9D9"/>
      </patternFill>
    </fill>
    <fill>
      <patternFill patternType="solid">
        <fgColor rgb="FFFFFF99"/>
        <bgColor rgb="FFFFFF99"/>
      </patternFill>
    </fill>
    <fill>
      <patternFill patternType="solid">
        <fgColor rgb="FFFF0000"/>
        <bgColor rgb="FFFF0000"/>
      </patternFill>
    </fill>
    <fill>
      <patternFill patternType="solid">
        <fgColor rgb="FF8DB3E2"/>
        <bgColor rgb="FF8DB3E2"/>
      </patternFill>
    </fill>
    <fill>
      <patternFill patternType="solid">
        <fgColor theme="0" tint="-0.14999847407452621"/>
        <bgColor indexed="64"/>
      </patternFill>
    </fill>
    <fill>
      <patternFill patternType="solid">
        <fgColor rgb="FFFFFF99"/>
        <bgColor indexed="64"/>
      </patternFill>
    </fill>
    <fill>
      <patternFill patternType="solid">
        <fgColor rgb="FF92D050"/>
        <bgColor indexed="64"/>
      </patternFill>
    </fill>
  </fills>
  <borders count="55">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top/>
      <bottom/>
      <diagonal/>
    </border>
    <border>
      <left style="medium">
        <color rgb="FF000000"/>
      </left>
      <right/>
      <top/>
      <bottom/>
      <diagonal/>
    </border>
    <border>
      <left style="medium">
        <color rgb="FF000000"/>
      </left>
      <right/>
      <top/>
      <bottom style="medium">
        <color rgb="FF000000"/>
      </bottom>
      <diagonal/>
    </border>
    <border>
      <left style="thin">
        <color rgb="FF000000"/>
      </left>
      <right/>
      <top/>
      <bottom style="thin">
        <color rgb="FF000000"/>
      </bottom>
      <diagonal/>
    </border>
    <border>
      <left/>
      <right/>
      <top/>
      <bottom style="thin">
        <color rgb="FF000000"/>
      </bottom>
      <diagonal/>
    </border>
    <border>
      <left style="medium">
        <color rgb="FF000000"/>
      </left>
      <right style="medium">
        <color rgb="FF000000"/>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style="medium">
        <color rgb="FF000000"/>
      </right>
      <top/>
      <bottom style="medium">
        <color rgb="FF000000"/>
      </bottom>
      <diagonal/>
    </border>
    <border>
      <left/>
      <right style="medium">
        <color rgb="FF000000"/>
      </right>
      <top/>
      <bottom style="medium">
        <color rgb="FF000000"/>
      </bottom>
      <diagonal/>
    </border>
    <border>
      <left/>
      <right style="medium">
        <color rgb="FF000000"/>
      </right>
      <top/>
      <bottom/>
      <diagonal/>
    </border>
    <border>
      <left style="medium">
        <color rgb="FF000000"/>
      </left>
      <right style="medium">
        <color rgb="FF000000"/>
      </right>
      <top style="medium">
        <color rgb="FF000000"/>
      </top>
      <bottom/>
      <diagonal/>
    </border>
    <border>
      <left style="medium">
        <color rgb="FF000000"/>
      </left>
      <right style="medium">
        <color rgb="FF000000"/>
      </right>
      <top/>
      <bottom/>
      <diagonal/>
    </border>
    <border>
      <left style="thin">
        <color rgb="FF000000"/>
      </left>
      <right/>
      <top style="thin">
        <color rgb="FF000000"/>
      </top>
      <bottom/>
      <diagonal/>
    </border>
    <border>
      <left/>
      <right/>
      <top style="thin">
        <color rgb="FF000000"/>
      </top>
      <bottom/>
      <diagonal/>
    </border>
    <border>
      <left style="thin">
        <color rgb="FF000000"/>
      </left>
      <right style="thin">
        <color rgb="FF000000"/>
      </right>
      <top/>
      <bottom/>
      <diagonal/>
    </border>
    <border>
      <left/>
      <right style="thin">
        <color rgb="FF000000"/>
      </right>
      <top/>
      <bottom/>
      <diagonal/>
    </border>
    <border>
      <left style="thin">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right/>
      <top style="thin">
        <color rgb="FF000000"/>
      </top>
      <bottom style="thin">
        <color rgb="FF000000"/>
      </bottom>
      <diagonal/>
    </border>
    <border>
      <left/>
      <right/>
      <top/>
      <bottom style="double">
        <color rgb="FF000000"/>
      </bottom>
      <diagonal/>
    </border>
    <border>
      <left/>
      <right/>
      <top style="thin">
        <color rgb="FF000000"/>
      </top>
      <bottom style="double">
        <color rgb="FF000000"/>
      </bottom>
      <diagonal/>
    </border>
    <border>
      <left/>
      <right/>
      <top style="thin">
        <color rgb="FF000000"/>
      </top>
      <bottom style="medium">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style="thin">
        <color rgb="FF000000"/>
      </top>
      <bottom/>
      <diagonal/>
    </border>
    <border>
      <left style="thin">
        <color rgb="FF000000"/>
      </left>
      <right style="medium">
        <color rgb="FF000000"/>
      </right>
      <top style="thin">
        <color rgb="FF000000"/>
      </top>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medium">
        <color rgb="FF000000"/>
      </left>
      <right/>
      <top style="medium">
        <color rgb="FF000000"/>
      </top>
      <bottom/>
      <diagonal/>
    </border>
    <border>
      <left/>
      <right/>
      <top style="medium">
        <color rgb="FF000000"/>
      </top>
      <bottom/>
      <diagonal/>
    </border>
    <border>
      <left style="medium">
        <color rgb="FF000000"/>
      </left>
      <right/>
      <top style="medium">
        <color rgb="FF000000"/>
      </top>
      <bottom style="medium">
        <color rgb="FF000000"/>
      </bottom>
      <diagonal/>
    </border>
    <border>
      <left/>
      <right style="medium">
        <color rgb="FF000000"/>
      </right>
      <top style="medium">
        <color rgb="FF000000"/>
      </top>
      <bottom/>
      <diagonal/>
    </border>
    <border>
      <left/>
      <right/>
      <top style="medium">
        <color rgb="FF000000"/>
      </top>
      <bottom style="medium">
        <color rgb="FF000000"/>
      </bottom>
      <diagonal/>
    </border>
    <border>
      <left/>
      <right/>
      <top/>
      <bottom style="medium">
        <color rgb="FF000000"/>
      </bottom>
      <diagonal/>
    </border>
    <border>
      <left style="thick">
        <color rgb="FF000000"/>
      </left>
      <right style="medium">
        <color rgb="FF000000"/>
      </right>
      <top style="thick">
        <color rgb="FF000000"/>
      </top>
      <bottom style="medium">
        <color rgb="FF000000"/>
      </bottom>
      <diagonal/>
    </border>
    <border>
      <left/>
      <right style="medium">
        <color rgb="FF000000"/>
      </right>
      <top style="thick">
        <color rgb="FF000000"/>
      </top>
      <bottom/>
      <diagonal/>
    </border>
    <border>
      <left/>
      <right style="medium">
        <color rgb="FF000000"/>
      </right>
      <top style="thick">
        <color rgb="FF000000"/>
      </top>
      <bottom style="medium">
        <color rgb="FF000000"/>
      </bottom>
      <diagonal/>
    </border>
    <border>
      <left/>
      <right style="thick">
        <color rgb="FF000000"/>
      </right>
      <top style="thick">
        <color rgb="FF000000"/>
      </top>
      <bottom style="medium">
        <color rgb="FF000000"/>
      </bottom>
      <diagonal/>
    </border>
    <border>
      <left style="thick">
        <color rgb="FF000000"/>
      </left>
      <right/>
      <top/>
      <bottom style="medium">
        <color rgb="FF000000"/>
      </bottom>
      <diagonal/>
    </border>
    <border>
      <left/>
      <right style="thick">
        <color rgb="FF000000"/>
      </right>
      <top/>
      <bottom style="medium">
        <color rgb="FF000000"/>
      </bottom>
      <diagonal/>
    </border>
    <border>
      <left style="thick">
        <color rgb="FF000000"/>
      </left>
      <right style="medium">
        <color rgb="FF000000"/>
      </right>
      <top/>
      <bottom style="medium">
        <color rgb="FF000000"/>
      </bottom>
      <diagonal/>
    </border>
    <border>
      <left style="thick">
        <color rgb="FF000000"/>
      </left>
      <right style="medium">
        <color rgb="FF000000"/>
      </right>
      <top/>
      <bottom style="thick">
        <color rgb="FF000000"/>
      </bottom>
      <diagonal/>
    </border>
    <border>
      <left/>
      <right style="medium">
        <color rgb="FF000000"/>
      </right>
      <top/>
      <bottom style="thick">
        <color rgb="FF000000"/>
      </bottom>
      <diagonal/>
    </border>
    <border>
      <left/>
      <right style="thick">
        <color rgb="FF000000"/>
      </right>
      <top/>
      <bottom style="thick">
        <color rgb="FF000000"/>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s>
  <cellStyleXfs count="7">
    <xf numFmtId="0" fontId="0" fillId="0" borderId="0"/>
    <xf numFmtId="164" fontId="1" fillId="0" borderId="0" applyFont="0" applyFill="0" applyBorder="0" applyAlignment="0" applyProtection="0"/>
    <xf numFmtId="0" fontId="2" fillId="0" borderId="0" applyNumberFormat="0" applyFill="0" applyBorder="0" applyAlignment="0" applyProtection="0"/>
    <xf numFmtId="164" fontId="1" fillId="0" borderId="0" applyFont="0" applyFill="0" applyBorder="0" applyAlignment="0" applyProtection="0"/>
    <xf numFmtId="0" fontId="3" fillId="0" borderId="0" applyNumberFormat="0" applyBorder="0" applyProtection="0"/>
    <xf numFmtId="0" fontId="23" fillId="0" borderId="0"/>
    <xf numFmtId="43" fontId="23" fillId="0" borderId="0" applyFont="0" applyFill="0" applyBorder="0" applyAlignment="0" applyProtection="0"/>
  </cellStyleXfs>
  <cellXfs count="275">
    <xf numFmtId="0" fontId="0" fillId="0" borderId="0" xfId="0"/>
    <xf numFmtId="0" fontId="4" fillId="0" borderId="0" xfId="0" applyFont="1" applyAlignment="1">
      <alignment horizontal="center"/>
    </xf>
    <xf numFmtId="0" fontId="3" fillId="0" borderId="0" xfId="0" applyFont="1" applyAlignment="1">
      <alignment vertical="center" wrapText="1"/>
    </xf>
    <xf numFmtId="0" fontId="3" fillId="0" borderId="0" xfId="0" applyFont="1" applyAlignment="1">
      <alignment vertical="center"/>
    </xf>
    <xf numFmtId="0" fontId="4" fillId="0" borderId="0" xfId="0" applyFont="1" applyAlignment="1">
      <alignment vertical="center" wrapText="1"/>
    </xf>
    <xf numFmtId="0" fontId="3" fillId="2" borderId="1" xfId="0" applyFont="1" applyFill="1" applyBorder="1" applyAlignment="1">
      <alignment horizontal="left" vertical="top" wrapText="1"/>
    </xf>
    <xf numFmtId="0" fontId="3" fillId="3" borderId="0" xfId="0" applyFont="1" applyFill="1" applyAlignment="1">
      <alignment horizontal="left" vertical="center" wrapText="1"/>
    </xf>
    <xf numFmtId="0" fontId="3" fillId="3" borderId="0" xfId="0" applyFont="1" applyFill="1" applyAlignment="1">
      <alignment vertical="center" wrapText="1"/>
    </xf>
    <xf numFmtId="0" fontId="6" fillId="0" borderId="0" xfId="0" applyFont="1"/>
    <xf numFmtId="0" fontId="3" fillId="3" borderId="0" xfId="0" applyFont="1" applyFill="1" applyAlignment="1">
      <alignment horizontal="left"/>
    </xf>
    <xf numFmtId="0" fontId="3" fillId="2" borderId="2" xfId="0" applyFont="1" applyFill="1" applyBorder="1" applyAlignment="1">
      <alignment horizontal="left" vertical="top" wrapText="1"/>
    </xf>
    <xf numFmtId="165" fontId="3" fillId="3" borderId="0" xfId="0" applyNumberFormat="1" applyFont="1" applyFill="1" applyAlignment="1">
      <alignment horizontal="left" vertical="center" wrapText="1"/>
    </xf>
    <xf numFmtId="0" fontId="3" fillId="0" borderId="0" xfId="0" applyFont="1" applyFill="1" applyAlignment="1">
      <alignment horizontal="justify" vertical="center" wrapText="1"/>
    </xf>
    <xf numFmtId="165" fontId="3" fillId="0" borderId="0" xfId="0" applyNumberFormat="1" applyFont="1" applyFill="1" applyAlignment="1">
      <alignment horizontal="left" vertical="center" wrapText="1"/>
    </xf>
    <xf numFmtId="0" fontId="3" fillId="0" borderId="3" xfId="0" applyFont="1" applyFill="1" applyBorder="1" applyAlignment="1">
      <alignment horizontal="justify" vertical="center" wrapText="1"/>
    </xf>
    <xf numFmtId="0" fontId="3" fillId="0" borderId="0" xfId="0" applyFont="1" applyAlignment="1">
      <alignment horizontal="left" vertical="center" wrapText="1" indent="5"/>
    </xf>
    <xf numFmtId="0" fontId="3" fillId="0" borderId="0" xfId="0" applyFont="1" applyAlignment="1">
      <alignment horizontal="justify" vertical="center" wrapText="1"/>
    </xf>
    <xf numFmtId="0" fontId="3" fillId="0" borderId="0" xfId="0" applyFont="1" applyFill="1" applyAlignment="1">
      <alignment vertical="center" wrapText="1"/>
    </xf>
    <xf numFmtId="0" fontId="3" fillId="0" borderId="4" xfId="0" applyFont="1" applyFill="1" applyBorder="1" applyAlignment="1">
      <alignment vertical="center" wrapText="1"/>
    </xf>
    <xf numFmtId="0" fontId="3" fillId="0" borderId="5" xfId="0" applyFont="1" applyFill="1" applyBorder="1" applyAlignment="1">
      <alignment vertical="center" wrapText="1"/>
    </xf>
    <xf numFmtId="0" fontId="0" fillId="0" borderId="4" xfId="0" applyBorder="1" applyAlignment="1">
      <alignment horizontal="left" vertical="top" wrapText="1"/>
    </xf>
    <xf numFmtId="0" fontId="0" fillId="0" borderId="4" xfId="0" applyBorder="1"/>
    <xf numFmtId="0" fontId="0" fillId="0" borderId="5" xfId="0" applyBorder="1"/>
    <xf numFmtId="0" fontId="0" fillId="2" borderId="1" xfId="0" applyFill="1" applyBorder="1" applyAlignment="1">
      <alignment horizontal="left" vertical="top" wrapText="1"/>
    </xf>
    <xf numFmtId="0" fontId="0" fillId="2" borderId="1" xfId="0" applyFill="1" applyBorder="1" applyAlignment="1">
      <alignment horizontal="center" vertical="top" wrapText="1"/>
    </xf>
    <xf numFmtId="0" fontId="0" fillId="0" borderId="1" xfId="0" applyBorder="1" applyAlignment="1">
      <alignment horizontal="right" vertical="top" wrapText="1"/>
    </xf>
    <xf numFmtId="3" fontId="3" fillId="3" borderId="0" xfId="0" applyNumberFormat="1" applyFont="1" applyFill="1" applyAlignment="1">
      <alignment horizontal="right" vertical="center" wrapText="1"/>
    </xf>
    <xf numFmtId="3" fontId="0" fillId="0" borderId="0" xfId="0" applyNumberFormat="1"/>
    <xf numFmtId="3" fontId="3" fillId="3" borderId="0" xfId="0" applyNumberFormat="1" applyFont="1" applyFill="1" applyAlignment="1">
      <alignment vertical="center" wrapText="1"/>
    </xf>
    <xf numFmtId="165" fontId="3" fillId="3" borderId="0" xfId="0" applyNumberFormat="1" applyFont="1" applyFill="1" applyAlignment="1">
      <alignment horizontal="right" vertical="center" wrapText="1"/>
    </xf>
    <xf numFmtId="0" fontId="0" fillId="0" borderId="1" xfId="0" applyBorder="1"/>
    <xf numFmtId="0" fontId="0" fillId="3" borderId="0" xfId="0" applyFill="1"/>
    <xf numFmtId="0" fontId="0" fillId="2" borderId="1" xfId="0" applyFill="1" applyBorder="1" applyAlignment="1">
      <alignment horizontal="right" vertical="top" wrapText="1"/>
    </xf>
    <xf numFmtId="0" fontId="0" fillId="3" borderId="1" xfId="0" applyFill="1" applyBorder="1" applyAlignment="1">
      <alignment horizontal="right" vertical="top" wrapText="1"/>
    </xf>
    <xf numFmtId="172" fontId="0" fillId="3" borderId="1" xfId="0" applyNumberFormat="1" applyFill="1" applyBorder="1" applyAlignment="1">
      <alignment horizontal="right" vertical="top" wrapText="1"/>
    </xf>
    <xf numFmtId="0" fontId="3" fillId="4" borderId="0" xfId="0" applyFont="1" applyFill="1" applyAlignment="1">
      <alignment vertical="center" wrapText="1"/>
    </xf>
    <xf numFmtId="0" fontId="0" fillId="4" borderId="0" xfId="0" applyFill="1"/>
    <xf numFmtId="0" fontId="3" fillId="0" borderId="7" xfId="0" applyFont="1" applyBorder="1" applyAlignment="1">
      <alignment vertical="center" wrapText="1"/>
    </xf>
    <xf numFmtId="0" fontId="0" fillId="0" borderId="7" xfId="0" applyBorder="1"/>
    <xf numFmtId="0" fontId="3" fillId="0" borderId="0" xfId="0" applyFont="1" applyFill="1" applyAlignment="1">
      <alignment horizontal="right" vertical="center" wrapText="1"/>
    </xf>
    <xf numFmtId="173" fontId="0" fillId="0" borderId="0" xfId="0" applyNumberFormat="1"/>
    <xf numFmtId="0" fontId="0" fillId="0" borderId="0" xfId="0" applyAlignment="1">
      <alignment horizontal="left" vertical="top" wrapText="1"/>
    </xf>
    <xf numFmtId="0" fontId="3" fillId="5" borderId="8" xfId="0" applyFont="1" applyFill="1" applyBorder="1" applyAlignment="1">
      <alignment vertical="center" wrapText="1"/>
    </xf>
    <xf numFmtId="0" fontId="3" fillId="5" borderId="9" xfId="0" applyFont="1" applyFill="1" applyBorder="1" applyAlignment="1">
      <alignment vertical="center" wrapText="1"/>
    </xf>
    <xf numFmtId="0" fontId="3" fillId="0" borderId="10" xfId="0" applyFont="1" applyBorder="1" applyAlignment="1">
      <alignment vertical="center" wrapText="1"/>
    </xf>
    <xf numFmtId="0" fontId="3" fillId="0" borderId="11" xfId="0" applyFont="1" applyBorder="1" applyAlignment="1">
      <alignment vertical="center" wrapText="1"/>
    </xf>
    <xf numFmtId="0" fontId="3" fillId="0" borderId="12" xfId="0" applyFont="1" applyBorder="1" applyAlignment="1">
      <alignment vertical="center" wrapText="1"/>
    </xf>
    <xf numFmtId="0" fontId="3" fillId="0" borderId="12" xfId="0" applyFont="1" applyBorder="1" applyAlignment="1">
      <alignment horizontal="left" vertical="center" wrapText="1" indent="3"/>
    </xf>
    <xf numFmtId="0" fontId="3" fillId="0" borderId="11" xfId="0" applyFont="1" applyBorder="1" applyAlignment="1">
      <alignment horizontal="left" vertical="center" wrapText="1" indent="3"/>
    </xf>
    <xf numFmtId="0" fontId="3" fillId="0" borderId="12" xfId="0" applyFont="1" applyBorder="1" applyAlignment="1">
      <alignment horizontal="left" vertical="center" wrapText="1" indent="1"/>
    </xf>
    <xf numFmtId="0" fontId="10" fillId="6" borderId="9" xfId="0" applyFont="1" applyFill="1" applyBorder="1" applyAlignment="1">
      <alignment horizontal="center" vertical="center" wrapText="1"/>
    </xf>
    <xf numFmtId="0" fontId="11" fillId="0" borderId="11" xfId="0" applyFont="1" applyBorder="1" applyAlignment="1">
      <alignment vertical="center" wrapText="1"/>
    </xf>
    <xf numFmtId="0" fontId="13" fillId="0" borderId="12" xfId="0" applyFont="1" applyBorder="1" applyAlignment="1">
      <alignment vertical="center" wrapText="1"/>
    </xf>
    <xf numFmtId="0" fontId="12" fillId="0" borderId="12" xfId="0" applyFont="1" applyBorder="1" applyAlignment="1">
      <alignment horizontal="left" vertical="center" wrapText="1" indent="5"/>
    </xf>
    <xf numFmtId="0" fontId="2" fillId="0" borderId="0" xfId="2" applyFont="1" applyAlignment="1">
      <alignment vertical="center"/>
    </xf>
    <xf numFmtId="0" fontId="16" fillId="0" borderId="0" xfId="4" applyFont="1" applyFill="1" applyAlignment="1"/>
    <xf numFmtId="0" fontId="3" fillId="0" borderId="0" xfId="4" applyFont="1" applyFill="1" applyAlignment="1"/>
    <xf numFmtId="0" fontId="3" fillId="0" borderId="0" xfId="4" applyFont="1" applyFill="1" applyAlignment="1">
      <alignment horizontal="center"/>
    </xf>
    <xf numFmtId="0" fontId="3" fillId="0" borderId="0" xfId="4" applyFont="1" applyFill="1" applyAlignment="1">
      <alignment horizontal="right"/>
    </xf>
    <xf numFmtId="0" fontId="11" fillId="7" borderId="0" xfId="4" applyFont="1" applyFill="1" applyAlignment="1"/>
    <xf numFmtId="164" fontId="0" fillId="0" borderId="0" xfId="3" applyFont="1"/>
    <xf numFmtId="174" fontId="0" fillId="0" borderId="0" xfId="3" applyNumberFormat="1" applyFont="1" applyAlignment="1">
      <alignment horizontal="center"/>
    </xf>
    <xf numFmtId="0" fontId="13" fillId="2" borderId="0" xfId="4" applyFont="1" applyFill="1" applyAlignment="1"/>
    <xf numFmtId="0" fontId="11" fillId="0" borderId="0" xfId="4" applyFont="1" applyFill="1" applyAlignment="1"/>
    <xf numFmtId="0" fontId="3" fillId="0" borderId="0" xfId="4" applyFont="1" applyFill="1" applyAlignment="1">
      <alignment horizontal="left"/>
    </xf>
    <xf numFmtId="0" fontId="13" fillId="2" borderId="0" xfId="4" applyFont="1" applyFill="1" applyAlignment="1">
      <alignment wrapText="1"/>
    </xf>
    <xf numFmtId="0" fontId="17" fillId="0" borderId="0" xfId="4" applyFont="1" applyFill="1" applyAlignment="1">
      <alignment horizontal="center"/>
    </xf>
    <xf numFmtId="0" fontId="17" fillId="0" borderId="0" xfId="4" applyFont="1" applyFill="1" applyAlignment="1"/>
    <xf numFmtId="164" fontId="17" fillId="0" borderId="0" xfId="3" applyFont="1" applyAlignment="1">
      <alignment horizontal="right"/>
    </xf>
    <xf numFmtId="164" fontId="17" fillId="0" borderId="0" xfId="3" applyFont="1"/>
    <xf numFmtId="175" fontId="17" fillId="0" borderId="0" xfId="4" applyNumberFormat="1" applyFont="1" applyFill="1" applyAlignment="1"/>
    <xf numFmtId="0" fontId="18" fillId="0" borderId="0" xfId="0" applyFont="1"/>
    <xf numFmtId="164" fontId="17" fillId="0" borderId="0" xfId="1" applyFont="1" applyFill="1" applyAlignment="1">
      <alignment horizontal="center"/>
    </xf>
    <xf numFmtId="0" fontId="17" fillId="0" borderId="0" xfId="4" applyFont="1" applyFill="1" applyAlignment="1">
      <alignment horizontal="left"/>
    </xf>
    <xf numFmtId="164" fontId="17" fillId="0" borderId="0" xfId="4" applyNumberFormat="1" applyFont="1" applyFill="1" applyAlignment="1"/>
    <xf numFmtId="174" fontId="17" fillId="0" borderId="0" xfId="1" applyNumberFormat="1" applyFont="1" applyFill="1" applyAlignment="1">
      <alignment horizontal="right"/>
    </xf>
    <xf numFmtId="164" fontId="17" fillId="0" borderId="0" xfId="1" applyFont="1" applyFill="1" applyAlignment="1"/>
    <xf numFmtId="164" fontId="17" fillId="0" borderId="0" xfId="3" applyFont="1" applyFill="1" applyAlignment="1">
      <alignment horizontal="left"/>
    </xf>
    <xf numFmtId="0" fontId="3" fillId="8" borderId="15" xfId="4" applyFont="1" applyFill="1" applyBorder="1" applyAlignment="1">
      <alignment horizontal="center"/>
    </xf>
    <xf numFmtId="0" fontId="3" fillId="8" borderId="15" xfId="4" applyFont="1" applyFill="1" applyBorder="1" applyAlignment="1"/>
    <xf numFmtId="0" fontId="3" fillId="8" borderId="2" xfId="4" applyFont="1" applyFill="1" applyBorder="1" applyAlignment="1"/>
    <xf numFmtId="0" fontId="3" fillId="9" borderId="16" xfId="4" applyFont="1" applyFill="1" applyBorder="1" applyAlignment="1">
      <alignment horizontal="center"/>
    </xf>
    <xf numFmtId="0" fontId="3" fillId="3" borderId="2" xfId="4" applyFont="1" applyFill="1" applyBorder="1" applyAlignment="1">
      <alignment horizontal="center"/>
    </xf>
    <xf numFmtId="0" fontId="3" fillId="3" borderId="2" xfId="4" applyFont="1" applyFill="1" applyBorder="1" applyAlignment="1"/>
    <xf numFmtId="0" fontId="3" fillId="8" borderId="2" xfId="4" applyFont="1" applyFill="1" applyBorder="1" applyAlignment="1">
      <alignment horizontal="center"/>
    </xf>
    <xf numFmtId="0" fontId="3" fillId="9" borderId="2" xfId="4" applyFont="1" applyFill="1" applyBorder="1" applyAlignment="1">
      <alignment horizontal="left"/>
    </xf>
    <xf numFmtId="0" fontId="3" fillId="9" borderId="2" xfId="4" applyFont="1" applyFill="1" applyBorder="1" applyAlignment="1"/>
    <xf numFmtId="0" fontId="3" fillId="8" borderId="3" xfId="4" applyFont="1" applyFill="1" applyBorder="1" applyAlignment="1">
      <alignment horizontal="center"/>
    </xf>
    <xf numFmtId="0" fontId="3" fillId="8" borderId="3" xfId="4" applyFont="1" applyFill="1" applyBorder="1" applyAlignment="1"/>
    <xf numFmtId="0" fontId="3" fillId="8" borderId="17" xfId="4" applyFont="1" applyFill="1" applyBorder="1" applyAlignment="1"/>
    <xf numFmtId="0" fontId="3" fillId="9" borderId="0" xfId="4" applyFont="1" applyFill="1" applyAlignment="1">
      <alignment horizontal="center"/>
    </xf>
    <xf numFmtId="0" fontId="3" fillId="3" borderId="17" xfId="4" applyFont="1" applyFill="1" applyBorder="1" applyAlignment="1">
      <alignment horizontal="center"/>
    </xf>
    <xf numFmtId="0" fontId="3" fillId="3" borderId="17" xfId="4" applyFont="1" applyFill="1" applyBorder="1" applyAlignment="1"/>
    <xf numFmtId="0" fontId="3" fillId="3" borderId="0" xfId="4" applyFont="1" applyFill="1" applyAlignment="1"/>
    <xf numFmtId="0" fontId="3" fillId="8" borderId="17" xfId="4" applyFont="1" applyFill="1" applyBorder="1" applyAlignment="1">
      <alignment horizontal="center"/>
    </xf>
    <xf numFmtId="0" fontId="3" fillId="9" borderId="17" xfId="4" applyFont="1" applyFill="1" applyBorder="1" applyAlignment="1">
      <alignment horizontal="left"/>
    </xf>
    <xf numFmtId="0" fontId="3" fillId="9" borderId="17" xfId="4" applyFont="1" applyFill="1" applyBorder="1" applyAlignment="1"/>
    <xf numFmtId="0" fontId="3" fillId="9" borderId="18" xfId="4" applyFont="1" applyFill="1" applyBorder="1" applyAlignment="1">
      <alignment horizontal="left"/>
    </xf>
    <xf numFmtId="0" fontId="3" fillId="9" borderId="18" xfId="4" applyFont="1" applyFill="1" applyBorder="1" applyAlignment="1"/>
    <xf numFmtId="0" fontId="3" fillId="8" borderId="6" xfId="4" applyFont="1" applyFill="1" applyBorder="1" applyAlignment="1">
      <alignment horizontal="center"/>
    </xf>
    <xf numFmtId="0" fontId="3" fillId="8" borderId="6" xfId="4" applyFont="1" applyFill="1" applyBorder="1" applyAlignment="1"/>
    <xf numFmtId="0" fontId="3" fillId="8" borderId="19" xfId="4" applyFont="1" applyFill="1" applyBorder="1" applyAlignment="1"/>
    <xf numFmtId="0" fontId="3" fillId="9" borderId="7" xfId="4" applyFont="1" applyFill="1" applyBorder="1" applyAlignment="1">
      <alignment horizontal="center"/>
    </xf>
    <xf numFmtId="0" fontId="3" fillId="3" borderId="19" xfId="4" applyFont="1" applyFill="1" applyBorder="1" applyAlignment="1">
      <alignment horizontal="center"/>
    </xf>
    <xf numFmtId="0" fontId="3" fillId="3" borderId="19" xfId="4" applyFont="1" applyFill="1" applyBorder="1" applyAlignment="1"/>
    <xf numFmtId="0" fontId="3" fillId="8" borderId="19" xfId="4" applyFont="1" applyFill="1" applyBorder="1" applyAlignment="1">
      <alignment horizontal="center"/>
    </xf>
    <xf numFmtId="0" fontId="3" fillId="9" borderId="19" xfId="4" applyFont="1" applyFill="1" applyBorder="1" applyAlignment="1">
      <alignment horizontal="left"/>
    </xf>
    <xf numFmtId="0" fontId="3" fillId="9" borderId="19" xfId="4" applyFont="1" applyFill="1" applyBorder="1" applyAlignment="1"/>
    <xf numFmtId="0" fontId="3" fillId="0" borderId="0" xfId="4" applyFont="1" applyFill="1" applyAlignment="1">
      <alignment vertical="center" wrapText="1"/>
    </xf>
    <xf numFmtId="1" fontId="3" fillId="5" borderId="1" xfId="4" applyNumberFormat="1" applyFont="1" applyFill="1" applyBorder="1" applyAlignment="1">
      <alignment horizontal="center"/>
    </xf>
    <xf numFmtId="3" fontId="3" fillId="9" borderId="1" xfId="4" applyNumberFormat="1" applyFont="1" applyFill="1" applyBorder="1" applyAlignment="1">
      <alignment horizontal="center"/>
    </xf>
    <xf numFmtId="3" fontId="3" fillId="3" borderId="1" xfId="4" applyNumberFormat="1" applyFont="1" applyFill="1" applyBorder="1" applyAlignment="1">
      <alignment horizontal="center"/>
    </xf>
    <xf numFmtId="164" fontId="0" fillId="3" borderId="20" xfId="3" applyFont="1" applyFill="1" applyBorder="1" applyAlignment="1">
      <alignment horizontal="right"/>
    </xf>
    <xf numFmtId="2" fontId="3" fillId="3" borderId="20" xfId="4" applyNumberFormat="1" applyFont="1" applyFill="1" applyBorder="1" applyAlignment="1">
      <alignment horizontal="right"/>
    </xf>
    <xf numFmtId="2" fontId="3" fillId="0" borderId="20" xfId="4" applyNumberFormat="1" applyFont="1" applyFill="1" applyBorder="1" applyAlignment="1">
      <alignment horizontal="center"/>
    </xf>
    <xf numFmtId="2" fontId="3" fillId="0" borderId="20" xfId="4" applyNumberFormat="1" applyFont="1" applyFill="1" applyBorder="1" applyAlignment="1">
      <alignment horizontal="right"/>
    </xf>
    <xf numFmtId="164" fontId="0" fillId="9" borderId="20" xfId="3" applyFont="1" applyFill="1" applyBorder="1" applyAlignment="1">
      <alignment horizontal="right"/>
    </xf>
    <xf numFmtId="2" fontId="4" fillId="9" borderId="20" xfId="4" applyNumberFormat="1" applyFont="1" applyFill="1" applyBorder="1" applyAlignment="1">
      <alignment horizontal="center"/>
    </xf>
    <xf numFmtId="1" fontId="3" fillId="0" borderId="1" xfId="4" applyNumberFormat="1" applyFont="1" applyFill="1" applyBorder="1" applyAlignment="1">
      <alignment horizontal="center"/>
    </xf>
    <xf numFmtId="0" fontId="4" fillId="0" borderId="0" xfId="4" applyFont="1" applyFill="1" applyAlignment="1"/>
    <xf numFmtId="0" fontId="11" fillId="8" borderId="1" xfId="4" applyFont="1" applyFill="1" applyBorder="1" applyAlignment="1"/>
    <xf numFmtId="0" fontId="11" fillId="8" borderId="1" xfId="4" applyFont="1" applyFill="1" applyBorder="1" applyAlignment="1">
      <alignment horizontal="center"/>
    </xf>
    <xf numFmtId="3" fontId="13" fillId="8" borderId="1" xfId="4" applyNumberFormat="1" applyFont="1" applyFill="1" applyBorder="1" applyAlignment="1">
      <alignment horizontal="center"/>
    </xf>
    <xf numFmtId="166" fontId="13" fillId="8" borderId="1" xfId="3" applyNumberFormat="1" applyFont="1" applyFill="1" applyBorder="1" applyAlignment="1">
      <alignment horizontal="center"/>
    </xf>
    <xf numFmtId="0" fontId="13" fillId="8" borderId="1" xfId="4" applyFont="1" applyFill="1" applyBorder="1" applyAlignment="1">
      <alignment horizontal="center"/>
    </xf>
    <xf numFmtId="166" fontId="13" fillId="8" borderId="1" xfId="3" applyNumberFormat="1" applyFont="1" applyFill="1" applyBorder="1" applyAlignment="1">
      <alignment horizontal="right"/>
    </xf>
    <xf numFmtId="167" fontId="11" fillId="8" borderId="1" xfId="4" applyNumberFormat="1" applyFont="1" applyFill="1" applyBorder="1" applyAlignment="1">
      <alignment horizontal="center"/>
    </xf>
    <xf numFmtId="168" fontId="3" fillId="0" borderId="0" xfId="4" applyNumberFormat="1" applyFont="1" applyFill="1" applyAlignment="1"/>
    <xf numFmtId="2" fontId="3" fillId="0" borderId="0" xfId="4" applyNumberFormat="1" applyFont="1" applyFill="1" applyAlignment="1"/>
    <xf numFmtId="0" fontId="7" fillId="5" borderId="0" xfId="0" applyFont="1" applyFill="1"/>
    <xf numFmtId="0" fontId="7" fillId="5" borderId="0" xfId="0" applyFont="1" applyFill="1" applyAlignment="1">
      <alignment horizontal="center"/>
    </xf>
    <xf numFmtId="0" fontId="0" fillId="0" borderId="0" xfId="0" applyFill="1"/>
    <xf numFmtId="3" fontId="7" fillId="0" borderId="0" xfId="0" applyNumberFormat="1" applyFont="1" applyFill="1" applyAlignment="1">
      <alignment horizontal="center"/>
    </xf>
    <xf numFmtId="169" fontId="7" fillId="0" borderId="0" xfId="0" applyNumberFormat="1" applyFont="1" applyFill="1" applyAlignment="1">
      <alignment horizontal="center"/>
    </xf>
    <xf numFmtId="0" fontId="7" fillId="0" borderId="0" xfId="0" applyFont="1" applyFill="1"/>
    <xf numFmtId="0" fontId="7" fillId="0" borderId="0" xfId="0" applyFont="1" applyFill="1" applyAlignment="1">
      <alignment horizontal="center"/>
    </xf>
    <xf numFmtId="0" fontId="3" fillId="2" borderId="0" xfId="0" applyFont="1" applyFill="1" applyAlignment="1">
      <alignment vertical="center" wrapText="1"/>
    </xf>
    <xf numFmtId="0" fontId="0" fillId="2" borderId="0" xfId="0" applyFill="1"/>
    <xf numFmtId="3" fontId="0" fillId="2" borderId="0" xfId="0" applyNumberFormat="1" applyFill="1" applyAlignment="1">
      <alignment horizontal="center"/>
    </xf>
    <xf numFmtId="3" fontId="0" fillId="0" borderId="0" xfId="0" applyNumberFormat="1" applyFill="1"/>
    <xf numFmtId="0" fontId="0" fillId="0" borderId="0" xfId="0" applyFill="1" applyAlignment="1">
      <alignment horizontal="center"/>
    </xf>
    <xf numFmtId="0" fontId="0" fillId="2" borderId="0" xfId="0" applyFill="1" applyAlignment="1">
      <alignment horizontal="center"/>
    </xf>
    <xf numFmtId="0" fontId="0" fillId="0" borderId="0" xfId="0" applyAlignment="1">
      <alignment horizontal="center"/>
    </xf>
    <xf numFmtId="3" fontId="0" fillId="0" borderId="0" xfId="0" applyNumberFormat="1" applyAlignment="1">
      <alignment horizontal="center"/>
    </xf>
    <xf numFmtId="0" fontId="0" fillId="2" borderId="0" xfId="0" applyFill="1" applyAlignment="1">
      <alignment vertical="center"/>
    </xf>
    <xf numFmtId="169" fontId="0" fillId="2" borderId="0" xfId="0" applyNumberFormat="1" applyFill="1" applyAlignment="1">
      <alignment horizontal="center" vertical="center"/>
    </xf>
    <xf numFmtId="0" fontId="0" fillId="2" borderId="0" xfId="0" applyFill="1" applyAlignment="1">
      <alignment wrapText="1"/>
    </xf>
    <xf numFmtId="0" fontId="0" fillId="0" borderId="0" xfId="0" applyAlignment="1">
      <alignment vertical="top" wrapText="1"/>
    </xf>
    <xf numFmtId="4" fontId="0" fillId="0" borderId="0" xfId="0" applyNumberFormat="1" applyAlignment="1">
      <alignment horizontal="center" vertical="top"/>
    </xf>
    <xf numFmtId="169" fontId="0" fillId="0" borderId="0" xfId="0" applyNumberFormat="1" applyAlignment="1">
      <alignment horizontal="center" vertical="top"/>
    </xf>
    <xf numFmtId="0" fontId="0" fillId="0" borderId="0" xfId="0" applyAlignment="1">
      <alignment vertical="top"/>
    </xf>
    <xf numFmtId="0" fontId="19" fillId="0" borderId="0" xfId="0" applyFont="1"/>
    <xf numFmtId="0" fontId="11" fillId="0" borderId="0" xfId="0" applyFont="1"/>
    <xf numFmtId="0" fontId="13" fillId="0" borderId="0" xfId="0" applyFont="1"/>
    <xf numFmtId="0" fontId="0" fillId="0" borderId="0" xfId="0" applyAlignment="1">
      <alignment horizontal="right"/>
    </xf>
    <xf numFmtId="3" fontId="7" fillId="0" borderId="21" xfId="0" applyNumberFormat="1" applyFont="1" applyBorder="1"/>
    <xf numFmtId="3" fontId="20" fillId="0" borderId="0" xfId="0" applyNumberFormat="1" applyFont="1"/>
    <xf numFmtId="3" fontId="7" fillId="0" borderId="0" xfId="0" applyNumberFormat="1" applyFont="1"/>
    <xf numFmtId="0" fontId="21" fillId="0" borderId="0" xfId="0" applyFont="1"/>
    <xf numFmtId="3" fontId="21" fillId="0" borderId="0" xfId="0" applyNumberFormat="1" applyFont="1" applyFill="1" applyAlignment="1">
      <alignment horizontal="center"/>
    </xf>
    <xf numFmtId="0" fontId="21" fillId="0" borderId="0" xfId="0" applyFont="1" applyFill="1"/>
    <xf numFmtId="0" fontId="0" fillId="0" borderId="0" xfId="0" applyAlignment="1">
      <alignment horizontal="left"/>
    </xf>
    <xf numFmtId="3" fontId="7" fillId="0" borderId="22" xfId="0" applyNumberFormat="1" applyFont="1" applyBorder="1"/>
    <xf numFmtId="3" fontId="7" fillId="0" borderId="23" xfId="0" applyNumberFormat="1" applyFont="1" applyBorder="1"/>
    <xf numFmtId="3" fontId="21" fillId="10" borderId="0" xfId="0" applyNumberFormat="1" applyFont="1" applyFill="1" applyAlignment="1">
      <alignment horizontal="center"/>
    </xf>
    <xf numFmtId="3" fontId="0" fillId="0" borderId="16" xfId="0" applyNumberFormat="1" applyBorder="1"/>
    <xf numFmtId="3" fontId="0" fillId="0" borderId="24" xfId="0" applyNumberFormat="1" applyFill="1" applyBorder="1"/>
    <xf numFmtId="3" fontId="0" fillId="0" borderId="21" xfId="0" applyNumberFormat="1" applyBorder="1"/>
    <xf numFmtId="3" fontId="0" fillId="0" borderId="23" xfId="0" applyNumberFormat="1" applyBorder="1"/>
    <xf numFmtId="0" fontId="0" fillId="0" borderId="23" xfId="0" applyBorder="1"/>
    <xf numFmtId="0" fontId="4" fillId="0" borderId="0" xfId="0" applyFont="1" applyAlignment="1">
      <alignment vertical="center"/>
    </xf>
    <xf numFmtId="0" fontId="3" fillId="0" borderId="0" xfId="0" applyFont="1"/>
    <xf numFmtId="0" fontId="11" fillId="0" borderId="0" xfId="0" applyFont="1" applyAlignment="1">
      <alignment vertical="center"/>
    </xf>
    <xf numFmtId="0" fontId="11" fillId="4" borderId="25" xfId="0" applyFont="1" applyFill="1" applyBorder="1" applyAlignment="1">
      <alignment horizontal="center" vertical="center" wrapText="1"/>
    </xf>
    <xf numFmtId="0" fontId="11" fillId="4" borderId="26" xfId="0" applyFont="1" applyFill="1" applyBorder="1" applyAlignment="1">
      <alignment vertical="center" wrapText="1"/>
    </xf>
    <xf numFmtId="0" fontId="11" fillId="4" borderId="26" xfId="0" applyFont="1" applyFill="1" applyBorder="1" applyAlignment="1">
      <alignment horizontal="center" vertical="center" wrapText="1"/>
    </xf>
    <xf numFmtId="0" fontId="11" fillId="4" borderId="27" xfId="0" applyFont="1" applyFill="1" applyBorder="1" applyAlignment="1">
      <alignment vertical="center" wrapText="1"/>
    </xf>
    <xf numFmtId="0" fontId="13" fillId="4" borderId="1" xfId="0" applyFont="1" applyFill="1" applyBorder="1" applyAlignment="1">
      <alignment horizontal="center" vertical="center" wrapText="1"/>
    </xf>
    <xf numFmtId="0" fontId="13" fillId="0" borderId="29" xfId="0" applyFont="1" applyBorder="1" applyAlignment="1">
      <alignment vertical="center" wrapText="1"/>
    </xf>
    <xf numFmtId="0" fontId="2" fillId="0" borderId="29" xfId="2" applyFont="1" applyBorder="1" applyAlignment="1">
      <alignment vertical="center" wrapText="1"/>
    </xf>
    <xf numFmtId="0" fontId="13" fillId="0" borderId="28" xfId="0" applyFont="1" applyBorder="1" applyAlignment="1">
      <alignment horizontal="center" vertical="center" wrapText="1"/>
    </xf>
    <xf numFmtId="0" fontId="13" fillId="0" borderId="1" xfId="0" applyFont="1" applyBorder="1" applyAlignment="1">
      <alignment vertical="center" wrapText="1"/>
    </xf>
    <xf numFmtId="169" fontId="13" fillId="4" borderId="1" xfId="0" applyNumberFormat="1" applyFont="1" applyFill="1" applyBorder="1" applyAlignment="1">
      <alignment horizontal="center" vertical="center" wrapText="1"/>
    </xf>
    <xf numFmtId="0" fontId="13" fillId="0" borderId="30" xfId="0" applyFont="1" applyBorder="1" applyAlignment="1">
      <alignment horizontal="center" vertical="center" wrapText="1"/>
    </xf>
    <xf numFmtId="0" fontId="13" fillId="0" borderId="2" xfId="0" applyFont="1" applyBorder="1" applyAlignment="1">
      <alignment vertical="center" wrapText="1"/>
    </xf>
    <xf numFmtId="169" fontId="13" fillId="4" borderId="2" xfId="0" applyNumberFormat="1" applyFont="1" applyFill="1" applyBorder="1" applyAlignment="1">
      <alignment horizontal="center" vertical="center" wrapText="1"/>
    </xf>
    <xf numFmtId="0" fontId="13" fillId="0" borderId="31" xfId="0" applyFont="1" applyBorder="1" applyAlignment="1">
      <alignment vertical="center" wrapText="1"/>
    </xf>
    <xf numFmtId="0" fontId="13" fillId="0" borderId="32" xfId="0" applyFont="1" applyBorder="1" applyAlignment="1">
      <alignment horizontal="center" vertical="center" wrapText="1"/>
    </xf>
    <xf numFmtId="0" fontId="13" fillId="0" borderId="33" xfId="0" applyFont="1" applyBorder="1" applyAlignment="1">
      <alignment vertical="center" wrapText="1"/>
    </xf>
    <xf numFmtId="169" fontId="13" fillId="4" borderId="33" xfId="0" applyNumberFormat="1" applyFont="1" applyFill="1" applyBorder="1" applyAlignment="1">
      <alignment horizontal="center" vertical="center" wrapText="1"/>
    </xf>
    <xf numFmtId="0" fontId="13" fillId="0" borderId="34" xfId="0" applyFont="1" applyBorder="1" applyAlignment="1">
      <alignment vertical="center" wrapText="1"/>
    </xf>
    <xf numFmtId="0" fontId="13" fillId="0" borderId="0" xfId="0" applyFont="1" applyAlignment="1">
      <alignment horizontal="center" vertical="center" wrapText="1"/>
    </xf>
    <xf numFmtId="0" fontId="13" fillId="0" borderId="0" xfId="0" applyFont="1" applyAlignment="1">
      <alignment vertical="center" wrapText="1"/>
    </xf>
    <xf numFmtId="169" fontId="13" fillId="0" borderId="0" xfId="0" applyNumberFormat="1" applyFont="1" applyFill="1" applyAlignment="1">
      <alignment horizontal="center" vertical="center" wrapText="1"/>
    </xf>
    <xf numFmtId="0" fontId="3" fillId="0" borderId="0" xfId="0" applyFont="1" applyAlignment="1">
      <alignment horizontal="justify" vertical="center"/>
    </xf>
    <xf numFmtId="0" fontId="9" fillId="0" borderId="0" xfId="0" applyFont="1" applyAlignment="1">
      <alignment vertical="center"/>
    </xf>
    <xf numFmtId="0" fontId="7" fillId="0" borderId="0" xfId="0" applyFont="1"/>
    <xf numFmtId="0" fontId="7" fillId="5" borderId="1" xfId="0" applyFont="1" applyFill="1" applyBorder="1" applyAlignment="1">
      <alignment horizontal="center"/>
    </xf>
    <xf numFmtId="0" fontId="3" fillId="0" borderId="13" xfId="0" applyFont="1" applyFill="1" applyBorder="1" applyAlignment="1">
      <alignment horizontal="center" vertical="top" wrapText="1"/>
    </xf>
    <xf numFmtId="0" fontId="3" fillId="0" borderId="8" xfId="0" applyFont="1" applyBorder="1" applyAlignment="1">
      <alignment horizontal="center" vertical="center" wrapText="1"/>
    </xf>
    <xf numFmtId="0" fontId="0" fillId="0" borderId="35" xfId="0" applyBorder="1"/>
    <xf numFmtId="0" fontId="0" fillId="0" borderId="36" xfId="0" applyBorder="1"/>
    <xf numFmtId="170" fontId="3" fillId="0" borderId="37" xfId="0" applyNumberFormat="1" applyFont="1" applyFill="1" applyBorder="1" applyAlignment="1">
      <alignment horizontal="center" vertical="center" wrapText="1"/>
    </xf>
    <xf numFmtId="169" fontId="3" fillId="5" borderId="1" xfId="0" applyNumberFormat="1" applyFont="1" applyFill="1" applyBorder="1" applyAlignment="1">
      <alignment horizontal="center" vertical="center" wrapText="1"/>
    </xf>
    <xf numFmtId="0" fontId="3" fillId="0" borderId="38" xfId="0" applyFont="1" applyBorder="1" applyAlignment="1">
      <alignment horizontal="center" vertical="top" wrapText="1"/>
    </xf>
    <xf numFmtId="0" fontId="3" fillId="0" borderId="11" xfId="0" applyFont="1" applyBorder="1" applyAlignment="1">
      <alignment horizontal="center" vertical="center" wrapText="1"/>
    </xf>
    <xf numFmtId="0" fontId="0" fillId="0" borderId="37" xfId="0" applyBorder="1"/>
    <xf numFmtId="0" fontId="0" fillId="0" borderId="39" xfId="0" applyBorder="1"/>
    <xf numFmtId="0" fontId="0" fillId="0" borderId="9" xfId="0" applyBorder="1"/>
    <xf numFmtId="0" fontId="3" fillId="0" borderId="40" xfId="0" applyFont="1" applyFill="1" applyBorder="1" applyAlignment="1">
      <alignment horizontal="center" vertical="center" wrapText="1"/>
    </xf>
    <xf numFmtId="0" fontId="3" fillId="0" borderId="8" xfId="0" applyFont="1" applyBorder="1" applyAlignment="1">
      <alignment horizontal="center" vertical="top" wrapText="1"/>
    </xf>
    <xf numFmtId="171" fontId="3" fillId="0" borderId="40" xfId="0" applyNumberFormat="1" applyFont="1" applyFill="1" applyBorder="1" applyAlignment="1">
      <alignment horizontal="center" vertical="center" wrapText="1"/>
    </xf>
    <xf numFmtId="0" fontId="4" fillId="0" borderId="0" xfId="0" applyFont="1" applyFill="1" applyAlignment="1">
      <alignment horizontal="left" vertical="top" wrapText="1"/>
    </xf>
    <xf numFmtId="3" fontId="0" fillId="5" borderId="0" xfId="0" applyNumberFormat="1" applyFill="1"/>
    <xf numFmtId="0" fontId="0" fillId="5" borderId="0" xfId="0" applyFill="1"/>
    <xf numFmtId="171" fontId="0" fillId="0" borderId="0" xfId="0" applyNumberFormat="1"/>
    <xf numFmtId="0" fontId="3" fillId="0" borderId="0" xfId="0" applyFont="1" applyAlignment="1">
      <alignment horizontal="left" vertical="center" indent="5"/>
    </xf>
    <xf numFmtId="0" fontId="11" fillId="11" borderId="41" xfId="0" applyFont="1" applyFill="1" applyBorder="1" applyAlignment="1">
      <alignment vertical="center" wrapText="1"/>
    </xf>
    <xf numFmtId="0" fontId="11" fillId="11" borderId="42" xfId="0" applyFont="1" applyFill="1" applyBorder="1" applyAlignment="1">
      <alignment vertical="center" wrapText="1"/>
    </xf>
    <xf numFmtId="0" fontId="11" fillId="11" borderId="43" xfId="0" applyFont="1" applyFill="1" applyBorder="1" applyAlignment="1">
      <alignment horizontal="center" vertical="center" wrapText="1"/>
    </xf>
    <xf numFmtId="0" fontId="11" fillId="11" borderId="44" xfId="0" applyFont="1" applyFill="1" applyBorder="1" applyAlignment="1">
      <alignment vertical="center" wrapText="1"/>
    </xf>
    <xf numFmtId="0" fontId="13" fillId="0" borderId="45" xfId="0" applyFont="1" applyBorder="1" applyAlignment="1">
      <alignment vertical="center" wrapText="1"/>
    </xf>
    <xf numFmtId="0" fontId="13" fillId="0" borderId="11" xfId="0" applyFont="1" applyBorder="1" applyAlignment="1">
      <alignment horizontal="center" vertical="center" wrapText="1"/>
    </xf>
    <xf numFmtId="0" fontId="13" fillId="0" borderId="46" xfId="0" applyFont="1" applyBorder="1" applyAlignment="1">
      <alignment vertical="center" wrapText="1"/>
    </xf>
    <xf numFmtId="0" fontId="0" fillId="0" borderId="8" xfId="0" applyBorder="1" applyAlignment="1">
      <alignment wrapText="1"/>
    </xf>
    <xf numFmtId="0" fontId="13" fillId="0" borderId="47" xfId="0" applyFont="1" applyBorder="1" applyAlignment="1">
      <alignment vertical="center" wrapText="1"/>
    </xf>
    <xf numFmtId="0" fontId="13" fillId="0" borderId="11" xfId="0" applyFont="1" applyBorder="1" applyAlignment="1">
      <alignment vertical="center" wrapText="1"/>
    </xf>
    <xf numFmtId="0" fontId="13" fillId="0" borderId="48" xfId="0" applyFont="1" applyBorder="1" applyAlignment="1">
      <alignment vertical="center" wrapText="1"/>
    </xf>
    <xf numFmtId="0" fontId="13" fillId="0" borderId="49" xfId="0" applyFont="1" applyBorder="1" applyAlignment="1">
      <alignment vertical="center" wrapText="1"/>
    </xf>
    <xf numFmtId="0" fontId="13" fillId="0" borderId="49" xfId="0" applyFont="1" applyBorder="1" applyAlignment="1">
      <alignment horizontal="center" vertical="center" wrapText="1"/>
    </xf>
    <xf numFmtId="0" fontId="13" fillId="0" borderId="50" xfId="0" applyFont="1" applyBorder="1" applyAlignment="1">
      <alignment vertical="center" wrapText="1"/>
    </xf>
    <xf numFmtId="1" fontId="22" fillId="5" borderId="1" xfId="4" applyNumberFormat="1" applyFont="1" applyFill="1" applyBorder="1" applyAlignment="1">
      <alignment horizontal="center"/>
    </xf>
    <xf numFmtId="3" fontId="22" fillId="9" borderId="1" xfId="4" applyNumberFormat="1" applyFont="1" applyFill="1" applyBorder="1" applyAlignment="1">
      <alignment horizontal="center"/>
    </xf>
    <xf numFmtId="164" fontId="0" fillId="0" borderId="20" xfId="3" applyFont="1" applyFill="1" applyBorder="1" applyAlignment="1">
      <alignment horizontal="right"/>
    </xf>
    <xf numFmtId="43" fontId="23" fillId="13" borderId="52" xfId="6" applyFont="1" applyFill="1" applyBorder="1" applyAlignment="1">
      <alignment horizontal="right"/>
    </xf>
    <xf numFmtId="177" fontId="0" fillId="12" borderId="20" xfId="3" applyNumberFormat="1" applyFont="1" applyFill="1" applyBorder="1" applyAlignment="1">
      <alignment horizontal="right"/>
    </xf>
    <xf numFmtId="176" fontId="0" fillId="14" borderId="51" xfId="0" applyNumberFormat="1" applyFill="1" applyBorder="1" applyAlignment="1">
      <alignment horizontal="center"/>
    </xf>
    <xf numFmtId="176" fontId="22" fillId="14" borderId="51" xfId="0" applyNumberFormat="1" applyFont="1" applyFill="1" applyBorder="1" applyAlignment="1">
      <alignment horizontal="center"/>
    </xf>
    <xf numFmtId="0" fontId="0" fillId="0" borderId="0" xfId="0" applyAlignment="1">
      <alignment wrapText="1"/>
    </xf>
    <xf numFmtId="0" fontId="0" fillId="0" borderId="0" xfId="0"/>
    <xf numFmtId="0" fontId="24" fillId="0" borderId="0" xfId="0" applyFont="1" applyAlignment="1">
      <alignment vertical="center"/>
    </xf>
    <xf numFmtId="0" fontId="0" fillId="0" borderId="53" xfId="0" applyBorder="1" applyAlignment="1">
      <alignment horizontal="center" vertical="center"/>
    </xf>
    <xf numFmtId="0" fontId="0" fillId="0" borderId="53" xfId="0" applyBorder="1" applyAlignment="1">
      <alignment vertical="center"/>
    </xf>
    <xf numFmtId="0" fontId="0" fillId="0" borderId="54" xfId="0" applyBorder="1" applyAlignment="1">
      <alignment horizontal="center" vertical="top"/>
    </xf>
    <xf numFmtId="0" fontId="25" fillId="0" borderId="54" xfId="0" applyFont="1" applyBorder="1" applyAlignment="1">
      <alignment vertical="top" wrapText="1"/>
    </xf>
    <xf numFmtId="0" fontId="0" fillId="0" borderId="54" xfId="0" applyBorder="1" applyAlignment="1">
      <alignment horizontal="center" vertical="center"/>
    </xf>
    <xf numFmtId="0" fontId="0" fillId="0" borderId="54" xfId="0" applyBorder="1" applyAlignment="1">
      <alignment vertical="top"/>
    </xf>
    <xf numFmtId="0" fontId="0" fillId="0" borderId="51" xfId="0" applyBorder="1" applyAlignment="1">
      <alignment horizontal="center" vertical="top"/>
    </xf>
    <xf numFmtId="0" fontId="25" fillId="0" borderId="51" xfId="0" applyFont="1" applyBorder="1" applyAlignment="1">
      <alignment vertical="top" wrapText="1"/>
    </xf>
    <xf numFmtId="0" fontId="0" fillId="0" borderId="51" xfId="0" applyBorder="1" applyAlignment="1">
      <alignment horizontal="center" vertical="center"/>
    </xf>
    <xf numFmtId="0" fontId="0" fillId="0" borderId="51" xfId="0" applyBorder="1" applyAlignment="1">
      <alignment vertical="top" wrapText="1"/>
    </xf>
    <xf numFmtId="0" fontId="0" fillId="0" borderId="51" xfId="0" applyBorder="1" applyAlignment="1">
      <alignment vertical="top"/>
    </xf>
    <xf numFmtId="3" fontId="27" fillId="9" borderId="1" xfId="4" applyNumberFormat="1" applyFont="1" applyFill="1" applyBorder="1" applyAlignment="1">
      <alignment horizontal="left"/>
    </xf>
    <xf numFmtId="3" fontId="28" fillId="0" borderId="0" xfId="0" applyNumberFormat="1" applyFont="1" applyFill="1" applyBorder="1"/>
    <xf numFmtId="3" fontId="7" fillId="0" borderId="0" xfId="0" applyNumberFormat="1" applyFont="1" applyBorder="1"/>
    <xf numFmtId="0" fontId="3" fillId="0" borderId="0" xfId="0" applyFont="1" applyAlignment="1">
      <alignment vertical="top" wrapText="1"/>
    </xf>
    <xf numFmtId="0" fontId="3" fillId="0" borderId="0" xfId="0" applyFont="1" applyAlignment="1">
      <alignment horizontal="left" vertical="top" wrapText="1"/>
    </xf>
    <xf numFmtId="0" fontId="7" fillId="0" borderId="6" xfId="0" applyFont="1" applyFill="1" applyBorder="1" applyAlignment="1">
      <alignment horizontal="left" vertical="top" wrapText="1"/>
    </xf>
    <xf numFmtId="0" fontId="3" fillId="0" borderId="8" xfId="0" applyFont="1" applyFill="1" applyBorder="1" applyAlignment="1">
      <alignment vertical="center" wrapText="1"/>
    </xf>
    <xf numFmtId="0" fontId="0" fillId="0" borderId="8" xfId="0" applyFill="1" applyBorder="1"/>
    <xf numFmtId="0" fontId="3" fillId="0" borderId="13" xfId="0" applyFont="1" applyFill="1" applyBorder="1" applyAlignment="1">
      <alignment vertical="center" wrapText="1"/>
    </xf>
    <xf numFmtId="0" fontId="0" fillId="0" borderId="14" xfId="0" applyFill="1" applyBorder="1"/>
    <xf numFmtId="0" fontId="3" fillId="0" borderId="14" xfId="0" applyFont="1" applyFill="1" applyBorder="1" applyAlignment="1">
      <alignment vertical="center" wrapText="1"/>
    </xf>
    <xf numFmtId="0" fontId="12" fillId="0" borderId="14" xfId="0" applyFont="1" applyFill="1" applyBorder="1" applyAlignment="1">
      <alignment horizontal="left" vertical="center" wrapText="1" indent="5"/>
    </xf>
    <xf numFmtId="0" fontId="12" fillId="0" borderId="10" xfId="0" applyFont="1" applyFill="1" applyBorder="1" applyAlignment="1">
      <alignment horizontal="left" vertical="center" wrapText="1" indent="5"/>
    </xf>
    <xf numFmtId="0" fontId="0" fillId="0" borderId="10" xfId="0" applyFill="1" applyBorder="1"/>
    <xf numFmtId="0" fontId="10" fillId="0" borderId="8" xfId="0" applyFont="1" applyFill="1" applyBorder="1" applyAlignment="1">
      <alignment vertical="center" wrapText="1"/>
    </xf>
    <xf numFmtId="0" fontId="0" fillId="0" borderId="13" xfId="0" applyFill="1" applyBorder="1"/>
    <xf numFmtId="0" fontId="4" fillId="5" borderId="5" xfId="0" applyFont="1" applyFill="1" applyBorder="1" applyAlignment="1">
      <alignment horizontal="left" vertical="center" wrapText="1"/>
    </xf>
    <xf numFmtId="0" fontId="3" fillId="5" borderId="8" xfId="0" applyFont="1" applyFill="1" applyBorder="1" applyAlignment="1">
      <alignment vertical="center" wrapText="1"/>
    </xf>
    <xf numFmtId="0" fontId="0" fillId="0" borderId="0" xfId="0"/>
    <xf numFmtId="0" fontId="3" fillId="0" borderId="0" xfId="0" applyFont="1" applyAlignment="1">
      <alignment horizontal="justify" vertical="center"/>
    </xf>
    <xf numFmtId="0" fontId="13" fillId="0" borderId="28" xfId="0" applyFont="1" applyFill="1" applyBorder="1" applyAlignment="1">
      <alignment horizontal="center" vertical="center" wrapText="1"/>
    </xf>
    <xf numFmtId="0" fontId="13" fillId="0" borderId="1" xfId="0" applyFont="1" applyFill="1" applyBorder="1" applyAlignment="1">
      <alignment vertical="center" wrapText="1"/>
    </xf>
    <xf numFmtId="0" fontId="13" fillId="4" borderId="1" xfId="0" applyFont="1" applyFill="1" applyBorder="1" applyAlignment="1">
      <alignment horizontal="center" vertical="center" wrapText="1"/>
    </xf>
  </cellXfs>
  <cellStyles count="7">
    <cellStyle name="Hyperlink" xfId="2"/>
    <cellStyle name="Komma 2" xfId="3"/>
    <cellStyle name="Komma 3" xfId="6"/>
    <cellStyle name="Milliers" xfId="1" builtinId="3" customBuiltin="1"/>
    <cellStyle name="Normal" xfId="0" builtinId="0" customBuiltin="1"/>
    <cellStyle name="Standard 2" xfId="4"/>
    <cellStyle name="Standard 3" xf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1.vml.rels><?xml version="1.0" encoding="UTF-8" standalone="yes"?>
<Relationships xmlns="http://schemas.openxmlformats.org/package/2006/relationships"><Relationship Id="rId1" Type="http://schemas.openxmlformats.org/officeDocument/2006/relationships/image" Target="../media/image2.w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wmf"/><Relationship Id="rId2" Type="http://schemas.openxmlformats.org/officeDocument/2006/relationships/image" Target="../media/image4.wmf"/><Relationship Id="rId1" Type="http://schemas.openxmlformats.org/officeDocument/2006/relationships/image" Target="../media/image3.wmf"/></Relationships>
</file>

<file path=xl/drawings/drawing1.xml><?xml version="1.0" encoding="utf-8"?>
<xdr:wsDr xmlns:xdr="http://schemas.openxmlformats.org/drawingml/2006/spreadsheetDrawing" xmlns:a="http://schemas.openxmlformats.org/drawingml/2006/main">
  <xdr:oneCellAnchor>
    <xdr:from>
      <xdr:col>1</xdr:col>
      <xdr:colOff>1950716</xdr:colOff>
      <xdr:row>0</xdr:row>
      <xdr:rowOff>53336</xdr:rowOff>
    </xdr:from>
    <xdr:ext cx="830576" cy="830576"/>
    <xdr:pic>
      <xdr:nvPicPr>
        <xdr:cNvPr id="2" name="Grafik 1" descr="Biofuels_Logo (2)"/>
        <xdr:cNvPicPr>
          <a:picLocks noChangeAspect="1"/>
        </xdr:cNvPicPr>
      </xdr:nvPicPr>
      <xdr:blipFill>
        <a:blip xmlns:r="http://schemas.openxmlformats.org/officeDocument/2006/relationships" r:embed="rId1"/>
        <a:srcRect/>
        <a:stretch>
          <a:fillRect/>
        </a:stretch>
      </xdr:blipFill>
      <xdr:spPr>
        <a:xfrm>
          <a:off x="3116576" y="53336"/>
          <a:ext cx="830576" cy="830576"/>
        </a:xfrm>
        <a:prstGeom prst="rect">
          <a:avLst/>
        </a:prstGeom>
        <a:noFill/>
        <a:ln>
          <a:noFill/>
        </a:ln>
      </xdr:spPr>
    </xdr:pic>
    <xdr:clientData/>
  </xdr:one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1</xdr:col>
          <xdr:colOff>0</xdr:colOff>
          <xdr:row>90</xdr:row>
          <xdr:rowOff>0</xdr:rowOff>
        </xdr:from>
        <xdr:to>
          <xdr:col>3</xdr:col>
          <xdr:colOff>685800</xdr:colOff>
          <xdr:row>92</xdr:row>
          <xdr:rowOff>0</xdr:rowOff>
        </xdr:to>
        <xdr:sp macro="" textlink="">
          <xdr:nvSpPr>
            <xdr:cNvPr id="1025" name="Object 1" hidden="1">
              <a:extLst>
                <a:ext uri="{63B3BB69-23CF-44E3-9099-C40C66FF867C}">
                  <a14:compatExt spid="_x0000_s1025"/>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0</xdr:col>
          <xdr:colOff>0</xdr:colOff>
          <xdr:row>27</xdr:row>
          <xdr:rowOff>0</xdr:rowOff>
        </xdr:from>
        <xdr:to>
          <xdr:col>1</xdr:col>
          <xdr:colOff>198120</xdr:colOff>
          <xdr:row>28</xdr:row>
          <xdr:rowOff>22860</xdr:rowOff>
        </xdr:to>
        <xdr:sp macro="" textlink="">
          <xdr:nvSpPr>
            <xdr:cNvPr id="2049" name="Object 4" hidden="1">
              <a:extLst>
                <a:ext uri="{63B3BB69-23CF-44E3-9099-C40C66FF867C}">
                  <a14:compatExt spid="_x0000_s2049"/>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0</xdr:col>
          <xdr:colOff>0</xdr:colOff>
          <xdr:row>35</xdr:row>
          <xdr:rowOff>0</xdr:rowOff>
        </xdr:from>
        <xdr:to>
          <xdr:col>1</xdr:col>
          <xdr:colOff>1493520</xdr:colOff>
          <xdr:row>36</xdr:row>
          <xdr:rowOff>175260</xdr:rowOff>
        </xdr:to>
        <xdr:sp macro="" textlink="">
          <xdr:nvSpPr>
            <xdr:cNvPr id="2050" name="Object 3" hidden="1">
              <a:extLst>
                <a:ext uri="{63B3BB69-23CF-44E3-9099-C40C66FF867C}">
                  <a14:compatExt spid="_x0000_s205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0</xdr:col>
          <xdr:colOff>0</xdr:colOff>
          <xdr:row>50</xdr:row>
          <xdr:rowOff>0</xdr:rowOff>
        </xdr:from>
        <xdr:to>
          <xdr:col>1</xdr:col>
          <xdr:colOff>762000</xdr:colOff>
          <xdr:row>52</xdr:row>
          <xdr:rowOff>22860</xdr:rowOff>
        </xdr:to>
        <xdr:sp macro="" textlink="">
          <xdr:nvSpPr>
            <xdr:cNvPr id="2051" name="Object 8" hidden="1">
              <a:extLst>
                <a:ext uri="{63B3BB69-23CF-44E3-9099-C40C66FF867C}">
                  <a14:compatExt spid="_x0000_s2051"/>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hyperlink" Target="mailto:ulrich@step-up.ch%20/%20041%20988%2025%2085" TargetMode="External"/></Relationships>
</file>

<file path=xl/worksheets/_rels/sheet5.xml.rels><?xml version="1.0" encoding="UTF-8" standalone="yes"?>
<Relationships xmlns="http://schemas.openxmlformats.org/package/2006/relationships"><Relationship Id="rId3" Type="http://schemas.openxmlformats.org/officeDocument/2006/relationships/oleObject" Target="../embeddings/oleObject1.bin"/><Relationship Id="rId2" Type="http://schemas.openxmlformats.org/officeDocument/2006/relationships/vmlDrawing" Target="../drawings/vmlDrawing1.vml"/><Relationship Id="rId1" Type="http://schemas.openxmlformats.org/officeDocument/2006/relationships/drawing" Target="../drawings/drawing2.xml"/><Relationship Id="rId4" Type="http://schemas.openxmlformats.org/officeDocument/2006/relationships/image" Target="../media/image2.wmf"/></Relationships>
</file>

<file path=xl/worksheets/_rels/sheet8.xml.rels><?xml version="1.0" encoding="UTF-8" standalone="yes"?>
<Relationships xmlns="http://schemas.openxmlformats.org/package/2006/relationships"><Relationship Id="rId8" Type="http://schemas.openxmlformats.org/officeDocument/2006/relationships/image" Target="../media/image5.wmf"/><Relationship Id="rId3" Type="http://schemas.openxmlformats.org/officeDocument/2006/relationships/oleObject" Target="../embeddings/oleObject2.bin"/><Relationship Id="rId7" Type="http://schemas.openxmlformats.org/officeDocument/2006/relationships/oleObject" Target="../embeddings/oleObject4.bin"/><Relationship Id="rId2" Type="http://schemas.openxmlformats.org/officeDocument/2006/relationships/vmlDrawing" Target="../drawings/vmlDrawing2.vml"/><Relationship Id="rId1" Type="http://schemas.openxmlformats.org/officeDocument/2006/relationships/drawing" Target="../drawings/drawing3.xml"/><Relationship Id="rId6" Type="http://schemas.openxmlformats.org/officeDocument/2006/relationships/image" Target="../media/image4.wmf"/><Relationship Id="rId5" Type="http://schemas.openxmlformats.org/officeDocument/2006/relationships/oleObject" Target="../embeddings/oleObject3.bin"/><Relationship Id="rId4" Type="http://schemas.openxmlformats.org/officeDocument/2006/relationships/image" Target="../media/image3.wmf"/></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8:B29"/>
  <sheetViews>
    <sheetView workbookViewId="0">
      <selection activeCell="B25" sqref="B25"/>
    </sheetView>
  </sheetViews>
  <sheetFormatPr baseColWidth="10" defaultRowHeight="14.4" x14ac:dyDescent="0.3"/>
  <cols>
    <col min="1" max="1" width="17" customWidth="1"/>
    <col min="2" max="2" width="69.88671875" customWidth="1"/>
    <col min="3" max="3" width="11.5546875" customWidth="1"/>
  </cols>
  <sheetData>
    <row r="8" spans="1:2" x14ac:dyDescent="0.3">
      <c r="B8" s="1" t="s">
        <v>0</v>
      </c>
    </row>
    <row r="10" spans="1:2" x14ac:dyDescent="0.3">
      <c r="A10" s="2" t="s">
        <v>1</v>
      </c>
      <c r="B10" s="2" t="s">
        <v>2</v>
      </c>
    </row>
    <row r="11" spans="1:2" x14ac:dyDescent="0.3">
      <c r="A11" s="3"/>
    </row>
    <row r="12" spans="1:2" x14ac:dyDescent="0.3">
      <c r="A12" s="255" t="s">
        <v>3</v>
      </c>
      <c r="B12" s="2" t="s">
        <v>4</v>
      </c>
    </row>
    <row r="13" spans="1:2" x14ac:dyDescent="0.3">
      <c r="A13" s="255"/>
      <c r="B13" s="2" t="s">
        <v>5</v>
      </c>
    </row>
    <row r="14" spans="1:2" x14ac:dyDescent="0.3">
      <c r="A14" s="255"/>
      <c r="B14" s="2" t="s">
        <v>6</v>
      </c>
    </row>
    <row r="15" spans="1:2" x14ac:dyDescent="0.3">
      <c r="A15" s="255"/>
      <c r="B15" s="2" t="s">
        <v>7</v>
      </c>
    </row>
    <row r="16" spans="1:2" x14ac:dyDescent="0.3">
      <c r="A16" s="255"/>
      <c r="B16" s="2" t="s">
        <v>8</v>
      </c>
    </row>
    <row r="18" spans="1:2" x14ac:dyDescent="0.3">
      <c r="A18" s="256" t="s">
        <v>9</v>
      </c>
      <c r="B18" s="2" t="s">
        <v>10</v>
      </c>
    </row>
    <row r="19" spans="1:2" x14ac:dyDescent="0.3">
      <c r="A19" s="256"/>
      <c r="B19" s="2" t="s">
        <v>11</v>
      </c>
    </row>
    <row r="21" spans="1:2" x14ac:dyDescent="0.3">
      <c r="A21" s="2" t="s">
        <v>12</v>
      </c>
      <c r="B21" s="2" t="s">
        <v>13</v>
      </c>
    </row>
    <row r="22" spans="1:2" x14ac:dyDescent="0.3">
      <c r="A22" s="2"/>
      <c r="B22" s="2"/>
    </row>
    <row r="23" spans="1:2" x14ac:dyDescent="0.3">
      <c r="A23" s="2" t="s">
        <v>390</v>
      </c>
      <c r="B23" s="2" t="s">
        <v>395</v>
      </c>
    </row>
    <row r="25" spans="1:2" ht="171" customHeight="1" x14ac:dyDescent="0.3">
      <c r="A25" s="255" t="s">
        <v>14</v>
      </c>
      <c r="B25" s="2" t="s">
        <v>15</v>
      </c>
    </row>
    <row r="26" spans="1:2" ht="75.599999999999994" customHeight="1" x14ac:dyDescent="0.3">
      <c r="A26" s="255"/>
      <c r="B26" s="2" t="s">
        <v>16</v>
      </c>
    </row>
    <row r="27" spans="1:2" x14ac:dyDescent="0.3">
      <c r="A27" s="255"/>
      <c r="B27" s="4" t="s">
        <v>17</v>
      </c>
    </row>
    <row r="28" spans="1:2" ht="39.6" customHeight="1" x14ac:dyDescent="0.3">
      <c r="A28" s="255"/>
      <c r="B28" s="2" t="s">
        <v>18</v>
      </c>
    </row>
    <row r="29" spans="1:2" ht="27.6" x14ac:dyDescent="0.3">
      <c r="A29" s="255"/>
      <c r="B29" s="2" t="s">
        <v>19</v>
      </c>
    </row>
  </sheetData>
  <mergeCells count="3">
    <mergeCell ref="A12:A16"/>
    <mergeCell ref="A18:A19"/>
    <mergeCell ref="A25:A29"/>
  </mergeCells>
  <hyperlinks>
    <hyperlink ref="B19" r:id="rId1"/>
    <hyperlink ref="B26" location="_ftn2" display="Durch ein Programm, welches upstream Emissionsreduktionen erfasst (Bescheinigung auf der Stufe der Produktion resp. der steuerrechtlichen Inverkehrbringung), reduzieren sich die Transaktionskosten gegenüber Erfassung beim Verbraucher erheblich. Zusätzlich"/>
    <hyperlink ref="B28" location="_ftn3" display="·        Ersatz von Benzin durch erneuerbares Bioethanol. Aus Holzabfällen hergestelltes Bioethanol wird mit Benzin vermischt und in der ganzen Schweiz vermarktet. "/>
  </hyperlinks>
  <pageMargins left="0.70000000000000007" right="0.70000000000000007" top="0.78740157500000008" bottom="0.78740157500000008" header="0.30000000000000004" footer="0.30000000000000004"/>
  <pageSetup paperSize="0" fitToWidth="0" fitToHeight="0" orientation="portrait" horizontalDpi="0" verticalDpi="0" copie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
  <sheetViews>
    <sheetView workbookViewId="0">
      <selection activeCell="C14" sqref="C14"/>
    </sheetView>
  </sheetViews>
  <sheetFormatPr baseColWidth="10" defaultRowHeight="14.4" x14ac:dyDescent="0.3"/>
  <cols>
    <col min="1" max="1" width="11.5546875" customWidth="1"/>
    <col min="2" max="2" width="30.33203125" customWidth="1"/>
    <col min="3" max="4" width="11.5546875" customWidth="1"/>
    <col min="5" max="5" width="35.33203125" customWidth="1"/>
    <col min="6" max="6" width="11.5546875" customWidth="1"/>
  </cols>
  <sheetData>
    <row r="1" spans="1:5" ht="15" thickBot="1" x14ac:dyDescent="0.35"/>
    <row r="2" spans="1:5" ht="15.6" thickTop="1" thickBot="1" x14ac:dyDescent="0.35">
      <c r="A2" s="217" t="s">
        <v>69</v>
      </c>
      <c r="B2" s="218" t="s">
        <v>309</v>
      </c>
      <c r="C2" s="219" t="s">
        <v>73</v>
      </c>
      <c r="D2" s="219" t="s">
        <v>273</v>
      </c>
      <c r="E2" s="220" t="s">
        <v>42</v>
      </c>
    </row>
    <row r="3" spans="1:5" ht="75" customHeight="1" thickBot="1" x14ac:dyDescent="0.35">
      <c r="A3" s="221" t="s">
        <v>382</v>
      </c>
      <c r="B3" s="224" t="s">
        <v>383</v>
      </c>
      <c r="C3" s="222" t="s">
        <v>380</v>
      </c>
      <c r="D3" s="222">
        <v>354</v>
      </c>
      <c r="E3" s="223" t="s">
        <v>381</v>
      </c>
    </row>
    <row r="4" spans="1:5" ht="55.65" customHeight="1" thickBot="1" x14ac:dyDescent="0.35">
      <c r="A4" s="225" t="s">
        <v>385</v>
      </c>
      <c r="B4" s="226" t="s">
        <v>386</v>
      </c>
      <c r="C4" s="222" t="s">
        <v>380</v>
      </c>
      <c r="D4" s="222">
        <v>2340</v>
      </c>
      <c r="E4" s="223" t="s">
        <v>384</v>
      </c>
    </row>
    <row r="5" spans="1:5" ht="115.2" customHeight="1" thickBot="1" x14ac:dyDescent="0.35">
      <c r="A5" s="227" t="s">
        <v>387</v>
      </c>
      <c r="B5" s="228" t="s">
        <v>315</v>
      </c>
      <c r="C5" s="229" t="s">
        <v>388</v>
      </c>
      <c r="D5" s="229">
        <v>0.71399999999999997</v>
      </c>
      <c r="E5" s="230" t="s">
        <v>389</v>
      </c>
    </row>
    <row r="6" spans="1:5" ht="15" thickTop="1" x14ac:dyDescent="0.3"/>
    <row r="7" spans="1:5" x14ac:dyDescent="0.3">
      <c r="A7" s="54"/>
    </row>
    <row r="8" spans="1:5" x14ac:dyDescent="0.3">
      <c r="A8" s="54"/>
    </row>
  </sheetData>
  <pageMargins left="0.70000000000000007" right="0.70000000000000007" top="0.78740157500000008" bottom="0.78740157500000008" header="0.30000000000000004" footer="0.3000000000000000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5"/>
  <sheetViews>
    <sheetView tabSelected="1" workbookViewId="0">
      <selection activeCell="B1" sqref="B1"/>
    </sheetView>
  </sheetViews>
  <sheetFormatPr baseColWidth="10" defaultRowHeight="14.4" x14ac:dyDescent="0.3"/>
  <cols>
    <col min="1" max="1" width="20.33203125" customWidth="1"/>
    <col min="2" max="2" width="68.44140625" customWidth="1"/>
    <col min="3" max="3" width="11.5546875" customWidth="1"/>
  </cols>
  <sheetData>
    <row r="1" spans="1:4" ht="19.2" customHeight="1" x14ac:dyDescent="0.3">
      <c r="A1" s="5" t="s">
        <v>20</v>
      </c>
      <c r="B1" s="6" t="s">
        <v>391</v>
      </c>
    </row>
    <row r="2" spans="1:4" x14ac:dyDescent="0.3">
      <c r="A2" s="5" t="s">
        <v>22</v>
      </c>
      <c r="B2" s="7" t="s">
        <v>23</v>
      </c>
      <c r="D2" s="8"/>
    </row>
    <row r="3" spans="1:4" x14ac:dyDescent="0.3">
      <c r="A3" s="5" t="s">
        <v>92</v>
      </c>
      <c r="B3" s="7" t="s">
        <v>423</v>
      </c>
    </row>
    <row r="4" spans="1:4" x14ac:dyDescent="0.3">
      <c r="A4" s="5" t="s">
        <v>24</v>
      </c>
      <c r="B4" s="7" t="s">
        <v>25</v>
      </c>
      <c r="D4" s="8"/>
    </row>
    <row r="5" spans="1:4" x14ac:dyDescent="0.3">
      <c r="A5" s="5" t="s">
        <v>26</v>
      </c>
      <c r="B5" s="7" t="s">
        <v>27</v>
      </c>
    </row>
    <row r="6" spans="1:4" x14ac:dyDescent="0.3">
      <c r="A6" s="5" t="s">
        <v>28</v>
      </c>
      <c r="B6" s="9">
        <v>1383</v>
      </c>
    </row>
    <row r="7" spans="1:4" ht="27.6" x14ac:dyDescent="0.3">
      <c r="A7" s="5" t="s">
        <v>29</v>
      </c>
      <c r="B7" s="7" t="s">
        <v>30</v>
      </c>
    </row>
    <row r="8" spans="1:4" x14ac:dyDescent="0.3">
      <c r="A8" s="5" t="s">
        <v>31</v>
      </c>
      <c r="B8" s="7" t="s">
        <v>32</v>
      </c>
    </row>
    <row r="9" spans="1:4" x14ac:dyDescent="0.3">
      <c r="A9" s="10" t="s">
        <v>33</v>
      </c>
      <c r="B9" s="11" t="s">
        <v>34</v>
      </c>
    </row>
    <row r="10" spans="1:4" ht="41.4" x14ac:dyDescent="0.3">
      <c r="A10" s="5" t="s">
        <v>35</v>
      </c>
      <c r="B10" s="11">
        <v>41640</v>
      </c>
    </row>
    <row r="11" spans="1:4" ht="41.4" x14ac:dyDescent="0.3">
      <c r="A11" s="5" t="s">
        <v>36</v>
      </c>
      <c r="B11" s="11">
        <v>41640</v>
      </c>
    </row>
    <row r="12" spans="1:4" x14ac:dyDescent="0.3">
      <c r="A12" s="10" t="s">
        <v>37</v>
      </c>
      <c r="B12" s="11">
        <v>41640</v>
      </c>
    </row>
    <row r="13" spans="1:4" x14ac:dyDescent="0.3">
      <c r="A13" s="5" t="s">
        <v>38</v>
      </c>
      <c r="B13" s="11">
        <v>42004</v>
      </c>
    </row>
    <row r="14" spans="1:4" x14ac:dyDescent="0.3">
      <c r="A14" s="12"/>
      <c r="B14" s="13"/>
    </row>
    <row r="15" spans="1:4" x14ac:dyDescent="0.3">
      <c r="A15" s="14"/>
      <c r="B15" s="15"/>
    </row>
    <row r="16" spans="1:4" x14ac:dyDescent="0.3">
      <c r="A16" s="12"/>
      <c r="B16" s="15"/>
    </row>
    <row r="17" spans="1:2" x14ac:dyDescent="0.3">
      <c r="A17" s="12"/>
      <c r="B17" s="2"/>
    </row>
    <row r="18" spans="1:2" x14ac:dyDescent="0.3">
      <c r="A18" s="12"/>
      <c r="B18" s="2"/>
    </row>
    <row r="19" spans="1:2" x14ac:dyDescent="0.3">
      <c r="A19" s="12"/>
      <c r="B19" s="2"/>
    </row>
    <row r="20" spans="1:2" x14ac:dyDescent="0.3">
      <c r="A20" s="12"/>
      <c r="B20" s="2"/>
    </row>
    <row r="21" spans="1:2" x14ac:dyDescent="0.3">
      <c r="A21" s="12"/>
      <c r="B21" s="2"/>
    </row>
    <row r="22" spans="1:2" x14ac:dyDescent="0.3">
      <c r="A22" s="12"/>
      <c r="B22" s="16"/>
    </row>
    <row r="23" spans="1:2" x14ac:dyDescent="0.3">
      <c r="A23" s="17"/>
      <c r="B23" s="2"/>
    </row>
    <row r="24" spans="1:2" x14ac:dyDescent="0.3">
      <c r="A24" s="18"/>
      <c r="B24" s="2"/>
    </row>
    <row r="25" spans="1:2" x14ac:dyDescent="0.3">
      <c r="A25" s="18"/>
      <c r="B25" s="2"/>
    </row>
    <row r="26" spans="1:2" x14ac:dyDescent="0.3">
      <c r="A26" s="18"/>
      <c r="B26" s="2"/>
    </row>
    <row r="27" spans="1:2" x14ac:dyDescent="0.3">
      <c r="A27" s="18"/>
      <c r="B27" s="2"/>
    </row>
    <row r="28" spans="1:2" x14ac:dyDescent="0.3">
      <c r="A28" s="18"/>
      <c r="B28" s="2"/>
    </row>
    <row r="29" spans="1:2" x14ac:dyDescent="0.3">
      <c r="A29" s="18"/>
      <c r="B29" s="2"/>
    </row>
    <row r="30" spans="1:2" x14ac:dyDescent="0.3">
      <c r="A30" s="18"/>
      <c r="B30" s="2"/>
    </row>
    <row r="31" spans="1:2" x14ac:dyDescent="0.3">
      <c r="A31" s="18"/>
      <c r="B31" s="2"/>
    </row>
    <row r="32" spans="1:2" ht="15" thickBot="1" x14ac:dyDescent="0.35">
      <c r="A32" s="19"/>
      <c r="B32" s="16"/>
    </row>
    <row r="33" spans="1:2" x14ac:dyDescent="0.3">
      <c r="A33" s="20"/>
      <c r="B33" s="2"/>
    </row>
    <row r="34" spans="1:2" x14ac:dyDescent="0.3">
      <c r="A34" s="21"/>
      <c r="B34" s="2"/>
    </row>
    <row r="35" spans="1:2" ht="15" thickBot="1" x14ac:dyDescent="0.35">
      <c r="A35" s="22"/>
      <c r="B35" s="2"/>
    </row>
  </sheetData>
  <pageMargins left="0.70000000000000007" right="0.70000000000000007" top="0.78740157500000008" bottom="0.78740157500000008" header="0.30000000000000004" footer="0.30000000000000004"/>
  <pageSetup paperSize="0" fitToWidth="0" fitToHeight="0" orientation="portrait" horizontalDpi="0" verticalDpi="0" copie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workbookViewId="0">
      <selection activeCell="B6" sqref="B6"/>
    </sheetView>
  </sheetViews>
  <sheetFormatPr baseColWidth="10" defaultRowHeight="14.4" x14ac:dyDescent="0.3"/>
  <cols>
    <col min="1" max="1" width="8.5546875" customWidth="1"/>
    <col min="2" max="2" width="94.33203125" customWidth="1"/>
    <col min="4" max="4" width="43" customWidth="1"/>
  </cols>
  <sheetData>
    <row r="1" spans="1:4" ht="18" x14ac:dyDescent="0.3">
      <c r="A1" s="240" t="s">
        <v>407</v>
      </c>
      <c r="B1" s="240"/>
      <c r="C1" s="239"/>
      <c r="D1" s="239"/>
    </row>
    <row r="2" spans="1:4" x14ac:dyDescent="0.3">
      <c r="A2" s="239"/>
      <c r="B2" s="239"/>
      <c r="C2" s="239"/>
      <c r="D2" s="239"/>
    </row>
    <row r="3" spans="1:4" ht="15" thickBot="1" x14ac:dyDescent="0.35">
      <c r="A3" s="241" t="s">
        <v>408</v>
      </c>
      <c r="B3" s="242" t="s">
        <v>409</v>
      </c>
      <c r="C3" s="241" t="s">
        <v>410</v>
      </c>
      <c r="D3" s="242" t="s">
        <v>274</v>
      </c>
    </row>
    <row r="4" spans="1:4" ht="84" customHeight="1" x14ac:dyDescent="0.3">
      <c r="A4" s="243">
        <v>1</v>
      </c>
      <c r="B4" s="244" t="s">
        <v>417</v>
      </c>
      <c r="C4" s="245" t="s">
        <v>32</v>
      </c>
      <c r="D4" s="246" t="s">
        <v>418</v>
      </c>
    </row>
    <row r="5" spans="1:4" ht="77.25" customHeight="1" x14ac:dyDescent="0.3">
      <c r="A5" s="247">
        <v>2</v>
      </c>
      <c r="B5" s="248" t="s">
        <v>419</v>
      </c>
      <c r="C5" s="249" t="s">
        <v>32</v>
      </c>
      <c r="D5" s="250" t="s">
        <v>411</v>
      </c>
    </row>
    <row r="6" spans="1:4" ht="63" customHeight="1" x14ac:dyDescent="0.3">
      <c r="A6" s="247">
        <v>3</v>
      </c>
      <c r="B6" s="248" t="s">
        <v>420</v>
      </c>
      <c r="C6" s="249" t="s">
        <v>32</v>
      </c>
      <c r="D6" s="250" t="s">
        <v>412</v>
      </c>
    </row>
    <row r="7" spans="1:4" ht="60.75" customHeight="1" x14ac:dyDescent="0.3">
      <c r="A7" s="247">
        <v>4</v>
      </c>
      <c r="B7" s="248" t="s">
        <v>421</v>
      </c>
      <c r="C7" s="249" t="s">
        <v>32</v>
      </c>
      <c r="D7" s="251" t="s">
        <v>413</v>
      </c>
    </row>
    <row r="8" spans="1:4" ht="28.8" x14ac:dyDescent="0.3">
      <c r="A8" s="247">
        <v>5</v>
      </c>
      <c r="B8" s="248" t="s">
        <v>414</v>
      </c>
      <c r="C8" s="249" t="s">
        <v>32</v>
      </c>
      <c r="D8" s="250" t="s">
        <v>415</v>
      </c>
    </row>
    <row r="9" spans="1:4" ht="72" x14ac:dyDescent="0.3">
      <c r="A9" s="247">
        <v>6</v>
      </c>
      <c r="B9" s="248" t="s">
        <v>422</v>
      </c>
      <c r="C9" s="249" t="s">
        <v>32</v>
      </c>
      <c r="D9" s="250" t="s">
        <v>416</v>
      </c>
    </row>
  </sheetData>
  <pageMargins left="0.7" right="0.7" top="0.78740157499999996" bottom="0.78740157499999996"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8"/>
  <sheetViews>
    <sheetView workbookViewId="0">
      <selection activeCell="D23" sqref="D23"/>
    </sheetView>
  </sheetViews>
  <sheetFormatPr baseColWidth="10" defaultRowHeight="14.4" x14ac:dyDescent="0.3"/>
  <cols>
    <col min="1" max="1" width="42" customWidth="1"/>
    <col min="2" max="2" width="35" customWidth="1"/>
    <col min="3" max="3" width="16.33203125" customWidth="1"/>
    <col min="4" max="4" width="19.88671875" customWidth="1"/>
    <col min="5" max="5" width="11.5546875" customWidth="1"/>
  </cols>
  <sheetData>
    <row r="1" spans="1:5" ht="19.2" customHeight="1" x14ac:dyDescent="0.3">
      <c r="A1" s="257" t="s">
        <v>39</v>
      </c>
      <c r="B1" s="257"/>
    </row>
    <row r="2" spans="1:5" x14ac:dyDescent="0.3">
      <c r="A2" s="23" t="s">
        <v>40</v>
      </c>
      <c r="B2" s="24" t="s">
        <v>41</v>
      </c>
      <c r="C2" s="24" t="s">
        <v>42</v>
      </c>
    </row>
    <row r="3" spans="1:5" x14ac:dyDescent="0.3">
      <c r="A3" s="25" t="s">
        <v>43</v>
      </c>
      <c r="B3" s="26" t="str">
        <f>C23</f>
        <v>geschwärzt</v>
      </c>
      <c r="E3" s="27"/>
    </row>
    <row r="4" spans="1:5" x14ac:dyDescent="0.3">
      <c r="A4" s="25" t="s">
        <v>44</v>
      </c>
      <c r="B4" s="26">
        <v>8300000</v>
      </c>
      <c r="C4" t="s">
        <v>45</v>
      </c>
    </row>
    <row r="5" spans="1:5" x14ac:dyDescent="0.3">
      <c r="A5" s="25" t="s">
        <v>46</v>
      </c>
      <c r="B5" s="28" t="s">
        <v>396</v>
      </c>
    </row>
    <row r="6" spans="1:5" x14ac:dyDescent="0.3">
      <c r="A6" s="25" t="s">
        <v>47</v>
      </c>
      <c r="B6" s="29" t="s">
        <v>396</v>
      </c>
    </row>
    <row r="7" spans="1:5" x14ac:dyDescent="0.3">
      <c r="A7" s="30"/>
      <c r="B7" s="31"/>
    </row>
    <row r="8" spans="1:5" x14ac:dyDescent="0.3">
      <c r="A8" s="32" t="s">
        <v>48</v>
      </c>
      <c r="B8" s="32"/>
    </row>
    <row r="9" spans="1:5" x14ac:dyDescent="0.3">
      <c r="A9" s="25" t="s">
        <v>49</v>
      </c>
      <c r="B9" s="33" t="s">
        <v>50</v>
      </c>
    </row>
    <row r="10" spans="1:5" ht="28.8" x14ac:dyDescent="0.3">
      <c r="A10" s="25" t="s">
        <v>51</v>
      </c>
      <c r="B10" s="33" t="s">
        <v>52</v>
      </c>
    </row>
    <row r="11" spans="1:5" x14ac:dyDescent="0.3">
      <c r="A11" s="32" t="s">
        <v>53</v>
      </c>
      <c r="B11" s="32"/>
    </row>
    <row r="12" spans="1:5" x14ac:dyDescent="0.3">
      <c r="A12" s="25" t="s">
        <v>54</v>
      </c>
      <c r="B12" s="33" t="s">
        <v>55</v>
      </c>
    </row>
    <row r="13" spans="1:5" x14ac:dyDescent="0.3">
      <c r="A13" s="25" t="s">
        <v>56</v>
      </c>
      <c r="B13" s="34" t="e">
        <f>B5/1000000</f>
        <v>#VALUE!</v>
      </c>
      <c r="C13" t="s">
        <v>57</v>
      </c>
    </row>
    <row r="14" spans="1:5" x14ac:dyDescent="0.3">
      <c r="A14" s="25" t="s">
        <v>58</v>
      </c>
      <c r="B14" s="33">
        <v>3653.0219999999999</v>
      </c>
      <c r="C14" t="s">
        <v>59</v>
      </c>
    </row>
    <row r="15" spans="1:5" x14ac:dyDescent="0.3">
      <c r="A15" s="25" t="s">
        <v>60</v>
      </c>
      <c r="B15" s="33" t="e">
        <f>B13/B14*100</f>
        <v>#VALUE!</v>
      </c>
    </row>
    <row r="16" spans="1:5" x14ac:dyDescent="0.3">
      <c r="A16" s="25" t="s">
        <v>61</v>
      </c>
      <c r="B16" s="33" t="s">
        <v>62</v>
      </c>
    </row>
    <row r="17" spans="1:4" x14ac:dyDescent="0.3">
      <c r="A17" s="17"/>
      <c r="B17" s="2"/>
    </row>
    <row r="18" spans="1:4" x14ac:dyDescent="0.3">
      <c r="A18" s="17"/>
      <c r="B18" s="2"/>
    </row>
    <row r="19" spans="1:4" x14ac:dyDescent="0.3">
      <c r="A19" s="35" t="s">
        <v>63</v>
      </c>
      <c r="B19" s="35" t="s">
        <v>64</v>
      </c>
      <c r="C19" s="36" t="s">
        <v>65</v>
      </c>
      <c r="D19" s="36" t="s">
        <v>66</v>
      </c>
    </row>
    <row r="20" spans="1:4" x14ac:dyDescent="0.3">
      <c r="A20" s="17"/>
      <c r="B20" s="2" t="s">
        <v>21</v>
      </c>
      <c r="C20" s="27" t="s">
        <v>424</v>
      </c>
      <c r="D20" t="s">
        <v>424</v>
      </c>
    </row>
    <row r="21" spans="1:4" x14ac:dyDescent="0.3">
      <c r="A21" s="17"/>
      <c r="B21" s="2" t="s">
        <v>67</v>
      </c>
      <c r="C21" s="27" t="s">
        <v>424</v>
      </c>
      <c r="D21" t="s">
        <v>424</v>
      </c>
    </row>
    <row r="22" spans="1:4" x14ac:dyDescent="0.3">
      <c r="A22" s="17"/>
      <c r="B22" s="37"/>
      <c r="C22" s="38"/>
      <c r="D22" s="38"/>
    </row>
    <row r="23" spans="1:4" x14ac:dyDescent="0.3">
      <c r="A23" s="39" t="s">
        <v>68</v>
      </c>
      <c r="B23" s="2"/>
      <c r="C23" s="27" t="s">
        <v>424</v>
      </c>
      <c r="D23" s="40" t="s">
        <v>424</v>
      </c>
    </row>
    <row r="24" spans="1:4" x14ac:dyDescent="0.3">
      <c r="A24" s="17"/>
      <c r="B24" s="2"/>
    </row>
    <row r="25" spans="1:4" x14ac:dyDescent="0.3">
      <c r="A25" s="17"/>
      <c r="B25" s="16"/>
    </row>
    <row r="26" spans="1:4" x14ac:dyDescent="0.3">
      <c r="A26" s="41"/>
      <c r="B26" s="2"/>
    </row>
    <row r="27" spans="1:4" x14ac:dyDescent="0.3">
      <c r="B27" s="2"/>
    </row>
    <row r="28" spans="1:4" x14ac:dyDescent="0.3">
      <c r="B28" s="2"/>
    </row>
  </sheetData>
  <mergeCells count="1">
    <mergeCell ref="A1:B1"/>
  </mergeCells>
  <pageMargins left="0.70000000000000007" right="0.70000000000000007" top="0.78740157500000008" bottom="0.78740157500000008" header="0.30000000000000004" footer="0.30000000000000004"/>
  <pageSetup paperSize="0" fitToWidth="0" fitToHeight="0" orientation="portrait" horizontalDpi="0" verticalDpi="0" copies="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G156"/>
  <sheetViews>
    <sheetView topLeftCell="A14" workbookViewId="0">
      <selection activeCell="D93" sqref="D93"/>
    </sheetView>
  </sheetViews>
  <sheetFormatPr baseColWidth="10" defaultRowHeight="14.4" x14ac:dyDescent="0.3"/>
  <cols>
    <col min="1" max="1" width="20.5546875" customWidth="1"/>
    <col min="2" max="2" width="64.6640625" customWidth="1"/>
    <col min="3" max="3" width="11.5546875" customWidth="1"/>
  </cols>
  <sheetData>
    <row r="1" spans="1:2" ht="15" thickBot="1" x14ac:dyDescent="0.35">
      <c r="A1" s="268" t="s">
        <v>392</v>
      </c>
      <c r="B1" s="268"/>
    </row>
    <row r="2" spans="1:2" ht="16.8" thickBot="1" x14ac:dyDescent="0.35">
      <c r="A2" s="42" t="s">
        <v>69</v>
      </c>
      <c r="B2" s="43" t="s">
        <v>70</v>
      </c>
    </row>
    <row r="3" spans="1:2" ht="43.8" thickBot="1" x14ac:dyDescent="0.35">
      <c r="A3" s="44" t="s">
        <v>71</v>
      </c>
      <c r="B3" s="45" t="s">
        <v>72</v>
      </c>
    </row>
    <row r="4" spans="1:2" ht="15" thickBot="1" x14ac:dyDescent="0.35">
      <c r="A4" s="44" t="s">
        <v>73</v>
      </c>
      <c r="B4" s="45" t="s">
        <v>74</v>
      </c>
    </row>
    <row r="5" spans="1:2" ht="15" thickBot="1" x14ac:dyDescent="0.35">
      <c r="A5" s="44" t="s">
        <v>75</v>
      </c>
      <c r="B5" s="45" t="s">
        <v>76</v>
      </c>
    </row>
    <row r="6" spans="1:2" ht="28.2" thickBot="1" x14ac:dyDescent="0.35">
      <c r="A6" s="44" t="s">
        <v>77</v>
      </c>
      <c r="B6" s="45" t="s">
        <v>78</v>
      </c>
    </row>
    <row r="7" spans="1:2" ht="42" thickBot="1" x14ac:dyDescent="0.35">
      <c r="A7" s="258" t="s">
        <v>79</v>
      </c>
      <c r="B7" s="46" t="s">
        <v>80</v>
      </c>
    </row>
    <row r="8" spans="1:2" ht="15" thickBot="1" x14ac:dyDescent="0.35">
      <c r="A8" s="258"/>
      <c r="B8" s="46"/>
    </row>
    <row r="9" spans="1:2" ht="15" thickBot="1" x14ac:dyDescent="0.35">
      <c r="A9" s="258"/>
      <c r="B9" s="46" t="s">
        <v>81</v>
      </c>
    </row>
    <row r="10" spans="1:2" ht="15" thickBot="1" x14ac:dyDescent="0.35">
      <c r="A10" s="258"/>
      <c r="B10" s="46"/>
    </row>
    <row r="11" spans="1:2" ht="28.2" thickBot="1" x14ac:dyDescent="0.35">
      <c r="A11" s="258"/>
      <c r="B11" s="46" t="s">
        <v>82</v>
      </c>
    </row>
    <row r="12" spans="1:2" ht="15" thickBot="1" x14ac:dyDescent="0.35">
      <c r="A12" s="258"/>
      <c r="B12" s="47" t="s">
        <v>83</v>
      </c>
    </row>
    <row r="13" spans="1:2" ht="15" thickBot="1" x14ac:dyDescent="0.35">
      <c r="A13" s="258"/>
      <c r="B13" s="47" t="s">
        <v>84</v>
      </c>
    </row>
    <row r="14" spans="1:2" ht="15" thickBot="1" x14ac:dyDescent="0.35">
      <c r="A14" s="258"/>
      <c r="B14" s="48" t="s">
        <v>85</v>
      </c>
    </row>
    <row r="15" spans="1:2" ht="15" thickBot="1" x14ac:dyDescent="0.35">
      <c r="A15" s="44" t="s">
        <v>86</v>
      </c>
      <c r="B15" s="45" t="s">
        <v>87</v>
      </c>
    </row>
    <row r="16" spans="1:2" ht="28.2" thickBot="1" x14ac:dyDescent="0.35">
      <c r="A16" s="44" t="s">
        <v>88</v>
      </c>
      <c r="B16" s="45" t="s">
        <v>87</v>
      </c>
    </row>
    <row r="17" spans="1:2" ht="15" thickBot="1" x14ac:dyDescent="0.35">
      <c r="A17" s="44" t="s">
        <v>89</v>
      </c>
      <c r="B17" s="45" t="s">
        <v>90</v>
      </c>
    </row>
    <row r="18" spans="1:2" ht="28.2" thickBot="1" x14ac:dyDescent="0.35">
      <c r="A18" s="44" t="s">
        <v>91</v>
      </c>
      <c r="B18" s="45" t="s">
        <v>92</v>
      </c>
    </row>
    <row r="19" spans="1:2" ht="15" thickBot="1" x14ac:dyDescent="0.35">
      <c r="A19" s="3"/>
    </row>
    <row r="20" spans="1:2" ht="16.8" thickBot="1" x14ac:dyDescent="0.35">
      <c r="A20" s="42" t="s">
        <v>69</v>
      </c>
      <c r="B20" s="43" t="s">
        <v>93</v>
      </c>
    </row>
    <row r="21" spans="1:2" ht="43.8" thickBot="1" x14ac:dyDescent="0.35">
      <c r="A21" s="44" t="s">
        <v>71</v>
      </c>
      <c r="B21" s="45" t="s">
        <v>94</v>
      </c>
    </row>
    <row r="22" spans="1:2" ht="15" thickBot="1" x14ac:dyDescent="0.35">
      <c r="A22" s="44" t="s">
        <v>73</v>
      </c>
      <c r="B22" s="45" t="s">
        <v>74</v>
      </c>
    </row>
    <row r="23" spans="1:2" ht="25.2" customHeight="1" thickBot="1" x14ac:dyDescent="0.35">
      <c r="A23" s="44" t="s">
        <v>75</v>
      </c>
      <c r="B23" s="45" t="s">
        <v>95</v>
      </c>
    </row>
    <row r="24" spans="1:2" ht="28.2" thickBot="1" x14ac:dyDescent="0.35">
      <c r="A24" s="44" t="s">
        <v>77</v>
      </c>
      <c r="B24" s="45" t="s">
        <v>96</v>
      </c>
    </row>
    <row r="25" spans="1:2" ht="42" thickBot="1" x14ac:dyDescent="0.35">
      <c r="A25" s="258" t="s">
        <v>79</v>
      </c>
      <c r="B25" s="46" t="s">
        <v>97</v>
      </c>
    </row>
    <row r="26" spans="1:2" ht="15" thickBot="1" x14ac:dyDescent="0.35">
      <c r="A26" s="258"/>
      <c r="B26" s="46"/>
    </row>
    <row r="27" spans="1:2" ht="15" thickBot="1" x14ac:dyDescent="0.35">
      <c r="A27" s="258"/>
      <c r="B27" s="46" t="s">
        <v>98</v>
      </c>
    </row>
    <row r="28" spans="1:2" ht="15" thickBot="1" x14ac:dyDescent="0.35">
      <c r="A28" s="258"/>
      <c r="B28" s="46"/>
    </row>
    <row r="29" spans="1:2" ht="15" thickBot="1" x14ac:dyDescent="0.35">
      <c r="A29" s="258"/>
      <c r="B29" s="46" t="s">
        <v>99</v>
      </c>
    </row>
    <row r="30" spans="1:2" ht="15" thickBot="1" x14ac:dyDescent="0.35">
      <c r="A30" s="258"/>
      <c r="B30" s="49" t="s">
        <v>100</v>
      </c>
    </row>
    <row r="31" spans="1:2" ht="15" thickBot="1" x14ac:dyDescent="0.35">
      <c r="A31" s="258"/>
      <c r="B31" s="49" t="s">
        <v>101</v>
      </c>
    </row>
    <row r="32" spans="1:2" ht="15" thickBot="1" x14ac:dyDescent="0.35">
      <c r="A32" s="258"/>
      <c r="B32" s="49" t="s">
        <v>102</v>
      </c>
    </row>
    <row r="33" spans="1:2" ht="15" thickBot="1" x14ac:dyDescent="0.35">
      <c r="A33" s="258"/>
      <c r="B33" s="49" t="s">
        <v>103</v>
      </c>
    </row>
    <row r="34" spans="1:2" ht="15" thickBot="1" x14ac:dyDescent="0.35">
      <c r="A34" s="258"/>
      <c r="B34" s="46" t="s">
        <v>104</v>
      </c>
    </row>
    <row r="35" spans="1:2" ht="15" thickBot="1" x14ac:dyDescent="0.35">
      <c r="A35" s="258"/>
      <c r="B35" s="49" t="s">
        <v>105</v>
      </c>
    </row>
    <row r="36" spans="1:2" ht="28.2" thickBot="1" x14ac:dyDescent="0.35">
      <c r="A36" s="258"/>
      <c r="B36" s="49" t="s">
        <v>106</v>
      </c>
    </row>
    <row r="37" spans="1:2" ht="15" thickBot="1" x14ac:dyDescent="0.35">
      <c r="A37" s="258"/>
      <c r="B37" s="46"/>
    </row>
    <row r="38" spans="1:2" ht="28.2" thickBot="1" x14ac:dyDescent="0.35">
      <c r="A38" s="258"/>
      <c r="B38" s="46" t="s">
        <v>82</v>
      </c>
    </row>
    <row r="39" spans="1:2" ht="55.8" thickBot="1" x14ac:dyDescent="0.35">
      <c r="A39" s="258"/>
      <c r="B39" s="47" t="s">
        <v>107</v>
      </c>
    </row>
    <row r="40" spans="1:2" ht="15" thickBot="1" x14ac:dyDescent="0.35">
      <c r="A40" s="258"/>
      <c r="B40" s="47" t="s">
        <v>108</v>
      </c>
    </row>
    <row r="41" spans="1:2" ht="15" thickBot="1" x14ac:dyDescent="0.35">
      <c r="A41" s="258"/>
      <c r="B41" s="48"/>
    </row>
    <row r="42" spans="1:2" ht="15" thickBot="1" x14ac:dyDescent="0.35">
      <c r="A42" s="44" t="s">
        <v>86</v>
      </c>
      <c r="B42" s="45" t="s">
        <v>87</v>
      </c>
    </row>
    <row r="43" spans="1:2" ht="28.2" thickBot="1" x14ac:dyDescent="0.35">
      <c r="A43" s="44" t="s">
        <v>88</v>
      </c>
      <c r="B43" s="45" t="s">
        <v>87</v>
      </c>
    </row>
    <row r="44" spans="1:2" ht="15" thickBot="1" x14ac:dyDescent="0.35">
      <c r="A44" s="44" t="s">
        <v>89</v>
      </c>
      <c r="B44" s="45" t="s">
        <v>90</v>
      </c>
    </row>
    <row r="45" spans="1:2" ht="28.2" thickBot="1" x14ac:dyDescent="0.35">
      <c r="A45" s="44" t="s">
        <v>91</v>
      </c>
      <c r="B45" s="45" t="s">
        <v>92</v>
      </c>
    </row>
    <row r="46" spans="1:2" ht="15" thickBot="1" x14ac:dyDescent="0.35">
      <c r="A46" s="3"/>
    </row>
    <row r="47" spans="1:2" ht="16.8" thickBot="1" x14ac:dyDescent="0.35">
      <c r="A47" s="42" t="s">
        <v>69</v>
      </c>
      <c r="B47" s="43" t="s">
        <v>109</v>
      </c>
    </row>
    <row r="48" spans="1:2" ht="27.6" customHeight="1" thickBot="1" x14ac:dyDescent="0.35">
      <c r="A48" s="44" t="s">
        <v>71</v>
      </c>
      <c r="B48" s="45" t="s">
        <v>110</v>
      </c>
    </row>
    <row r="49" spans="1:7" ht="15" thickBot="1" x14ac:dyDescent="0.35">
      <c r="A49" s="44" t="s">
        <v>73</v>
      </c>
      <c r="B49" s="45" t="s">
        <v>111</v>
      </c>
    </row>
    <row r="50" spans="1:7" ht="48.6" customHeight="1" thickBot="1" x14ac:dyDescent="0.35">
      <c r="A50" s="44" t="s">
        <v>75</v>
      </c>
      <c r="B50" s="45" t="s">
        <v>112</v>
      </c>
    </row>
    <row r="51" spans="1:7" ht="28.2" customHeight="1" thickBot="1" x14ac:dyDescent="0.35">
      <c r="A51" s="44" t="s">
        <v>77</v>
      </c>
      <c r="B51" s="45" t="s">
        <v>113</v>
      </c>
    </row>
    <row r="52" spans="1:7" ht="187.95" customHeight="1" thickBot="1" x14ac:dyDescent="0.35">
      <c r="A52" s="44" t="s">
        <v>79</v>
      </c>
      <c r="B52" s="45" t="s">
        <v>114</v>
      </c>
    </row>
    <row r="53" spans="1:7" ht="15" thickBot="1" x14ac:dyDescent="0.35">
      <c r="A53" s="44" t="s">
        <v>86</v>
      </c>
      <c r="B53" s="45" t="s">
        <v>87</v>
      </c>
    </row>
    <row r="54" spans="1:7" ht="27" customHeight="1" thickBot="1" x14ac:dyDescent="0.35">
      <c r="A54" s="44" t="s">
        <v>88</v>
      </c>
      <c r="B54" s="45" t="s">
        <v>87</v>
      </c>
    </row>
    <row r="55" spans="1:7" ht="15" thickBot="1" x14ac:dyDescent="0.35">
      <c r="A55" s="44" t="s">
        <v>89</v>
      </c>
      <c r="B55" s="45" t="s">
        <v>115</v>
      </c>
    </row>
    <row r="56" spans="1:7" ht="24" customHeight="1" thickBot="1" x14ac:dyDescent="0.35">
      <c r="A56" s="44" t="s">
        <v>91</v>
      </c>
      <c r="B56" s="45" t="s">
        <v>9</v>
      </c>
    </row>
    <row r="57" spans="1:7" ht="15" thickBot="1" x14ac:dyDescent="0.35">
      <c r="A57" s="3"/>
    </row>
    <row r="58" spans="1:7" ht="16.2" customHeight="1" thickBot="1" x14ac:dyDescent="0.35">
      <c r="A58" s="42" t="s">
        <v>69</v>
      </c>
      <c r="B58" s="269" t="s">
        <v>116</v>
      </c>
      <c r="C58" s="269"/>
      <c r="D58" s="269"/>
      <c r="E58" s="269"/>
      <c r="F58" s="269"/>
      <c r="G58" s="269"/>
    </row>
    <row r="59" spans="1:7" ht="28.2" thickBot="1" x14ac:dyDescent="0.35">
      <c r="A59" s="44" t="s">
        <v>71</v>
      </c>
      <c r="B59" s="258" t="s">
        <v>117</v>
      </c>
      <c r="C59" s="258"/>
      <c r="D59" s="258"/>
      <c r="E59" s="258"/>
      <c r="F59" s="258"/>
      <c r="G59" s="258"/>
    </row>
    <row r="60" spans="1:7" ht="15" thickBot="1" x14ac:dyDescent="0.35">
      <c r="A60" s="44" t="s">
        <v>73</v>
      </c>
      <c r="B60" s="258" t="s">
        <v>118</v>
      </c>
      <c r="C60" s="258"/>
      <c r="D60" s="258"/>
      <c r="E60" s="258"/>
      <c r="F60" s="258"/>
      <c r="G60" s="258"/>
    </row>
    <row r="61" spans="1:7" ht="15" thickBot="1" x14ac:dyDescent="0.35">
      <c r="A61" s="44" t="s">
        <v>75</v>
      </c>
      <c r="B61" s="258" t="s">
        <v>119</v>
      </c>
      <c r="C61" s="258"/>
      <c r="D61" s="258"/>
      <c r="E61" s="258"/>
      <c r="F61" s="258"/>
      <c r="G61" s="258"/>
    </row>
    <row r="62" spans="1:7" ht="28.2" customHeight="1" thickBot="1" x14ac:dyDescent="0.35">
      <c r="A62" s="258" t="s">
        <v>77</v>
      </c>
      <c r="B62" s="260" t="s">
        <v>120</v>
      </c>
      <c r="C62" s="260"/>
      <c r="D62" s="260"/>
      <c r="E62" s="260"/>
      <c r="F62" s="260"/>
      <c r="G62" s="260"/>
    </row>
    <row r="63" spans="1:7" ht="15" thickBot="1" x14ac:dyDescent="0.35">
      <c r="A63" s="258"/>
      <c r="B63" s="265"/>
      <c r="C63" s="265"/>
      <c r="D63" s="265"/>
      <c r="E63" s="265"/>
      <c r="F63" s="265"/>
      <c r="G63" s="265"/>
    </row>
    <row r="64" spans="1:7" ht="31.2" thickBot="1" x14ac:dyDescent="0.35">
      <c r="A64" s="258"/>
      <c r="B64" s="50" t="s">
        <v>121</v>
      </c>
      <c r="C64" s="50" t="s">
        <v>122</v>
      </c>
      <c r="D64" s="50" t="s">
        <v>123</v>
      </c>
      <c r="E64" s="50" t="s">
        <v>124</v>
      </c>
      <c r="F64" s="50" t="s">
        <v>125</v>
      </c>
      <c r="G64" s="50" t="s">
        <v>126</v>
      </c>
    </row>
    <row r="65" spans="1:7" ht="15" thickBot="1" x14ac:dyDescent="0.35">
      <c r="A65" s="258"/>
      <c r="B65" s="45"/>
      <c r="C65" s="45"/>
      <c r="D65" s="45"/>
      <c r="E65" s="45"/>
      <c r="F65" s="45"/>
      <c r="G65" s="45"/>
    </row>
    <row r="66" spans="1:7" ht="15" thickBot="1" x14ac:dyDescent="0.35">
      <c r="A66" s="258"/>
      <c r="B66" s="45"/>
      <c r="C66" s="45"/>
      <c r="D66" s="45"/>
      <c r="E66" s="45"/>
      <c r="F66" s="45"/>
      <c r="G66" s="45"/>
    </row>
    <row r="67" spans="1:7" ht="15" thickBot="1" x14ac:dyDescent="0.35">
      <c r="A67" s="258"/>
      <c r="B67" s="266" t="s">
        <v>127</v>
      </c>
      <c r="C67" s="266"/>
      <c r="D67" s="266"/>
      <c r="E67" s="266"/>
      <c r="F67" s="266"/>
      <c r="G67" s="51"/>
    </row>
    <row r="68" spans="1:7" ht="15" thickBot="1" x14ac:dyDescent="0.35">
      <c r="A68" s="258"/>
      <c r="B68" s="267"/>
      <c r="C68" s="267"/>
      <c r="D68" s="267"/>
      <c r="E68" s="267"/>
      <c r="F68" s="267"/>
      <c r="G68" s="267"/>
    </row>
    <row r="69" spans="1:7" ht="15" thickBot="1" x14ac:dyDescent="0.35">
      <c r="A69" s="258"/>
      <c r="B69" s="265"/>
      <c r="C69" s="265"/>
      <c r="D69" s="265"/>
      <c r="E69" s="265"/>
      <c r="F69" s="265"/>
      <c r="G69" s="265"/>
    </row>
    <row r="70" spans="1:7" ht="27.6" customHeight="1" thickBot="1" x14ac:dyDescent="0.35">
      <c r="A70" s="258" t="s">
        <v>79</v>
      </c>
      <c r="B70" s="260" t="s">
        <v>128</v>
      </c>
      <c r="C70" s="260"/>
      <c r="D70" s="260"/>
      <c r="E70" s="260"/>
      <c r="F70" s="260"/>
      <c r="G70" s="260"/>
    </row>
    <row r="71" spans="1:7" ht="15" thickBot="1" x14ac:dyDescent="0.35">
      <c r="A71" s="258"/>
      <c r="B71" s="261"/>
      <c r="C71" s="261"/>
      <c r="D71" s="261"/>
      <c r="E71" s="261"/>
      <c r="F71" s="261"/>
      <c r="G71" s="261"/>
    </row>
    <row r="72" spans="1:7" ht="14.4" customHeight="1" thickBot="1" x14ac:dyDescent="0.35">
      <c r="A72" s="258"/>
      <c r="B72" s="262" t="s">
        <v>129</v>
      </c>
      <c r="C72" s="262"/>
      <c r="D72" s="262"/>
      <c r="E72" s="262"/>
      <c r="F72" s="262"/>
      <c r="G72" s="262"/>
    </row>
    <row r="73" spans="1:7" ht="15" thickBot="1" x14ac:dyDescent="0.35">
      <c r="A73" s="258"/>
      <c r="B73" s="261"/>
      <c r="C73" s="261"/>
      <c r="D73" s="261"/>
      <c r="E73" s="261"/>
      <c r="F73" s="261"/>
      <c r="G73" s="261"/>
    </row>
    <row r="74" spans="1:7" ht="15" thickBot="1" x14ac:dyDescent="0.35">
      <c r="A74" s="258"/>
      <c r="B74" s="262" t="s">
        <v>130</v>
      </c>
      <c r="C74" s="262"/>
      <c r="D74" s="262"/>
      <c r="E74" s="262"/>
      <c r="F74" s="262"/>
      <c r="G74" s="262"/>
    </row>
    <row r="75" spans="1:7" ht="28.2" customHeight="1" thickBot="1" x14ac:dyDescent="0.35">
      <c r="A75" s="258"/>
      <c r="B75" s="263" t="s">
        <v>131</v>
      </c>
      <c r="C75" s="263"/>
      <c r="D75" s="263"/>
      <c r="E75" s="263"/>
      <c r="F75" s="263"/>
      <c r="G75" s="263"/>
    </row>
    <row r="76" spans="1:7" ht="15" thickBot="1" x14ac:dyDescent="0.35">
      <c r="A76" s="258"/>
      <c r="B76" s="263" t="s">
        <v>132</v>
      </c>
      <c r="C76" s="263"/>
      <c r="D76" s="263"/>
      <c r="E76" s="263"/>
      <c r="F76" s="263"/>
      <c r="G76" s="263"/>
    </row>
    <row r="77" spans="1:7" ht="30" customHeight="1" thickBot="1" x14ac:dyDescent="0.35">
      <c r="A77" s="258"/>
      <c r="B77" s="263" t="s">
        <v>402</v>
      </c>
      <c r="C77" s="263"/>
      <c r="D77" s="263"/>
      <c r="E77" s="263"/>
      <c r="F77" s="263"/>
      <c r="G77" s="263"/>
    </row>
    <row r="78" spans="1:7" ht="85.5" customHeight="1" thickBot="1" x14ac:dyDescent="0.35">
      <c r="A78" s="258"/>
      <c r="B78" s="264" t="s">
        <v>401</v>
      </c>
      <c r="C78" s="264"/>
      <c r="D78" s="264"/>
      <c r="E78" s="264"/>
      <c r="F78" s="264"/>
      <c r="G78" s="264"/>
    </row>
    <row r="79" spans="1:7" ht="15" thickBot="1" x14ac:dyDescent="0.35">
      <c r="A79" s="44" t="s">
        <v>86</v>
      </c>
      <c r="B79" s="258" t="s">
        <v>87</v>
      </c>
      <c r="C79" s="258"/>
      <c r="D79" s="258"/>
      <c r="E79" s="258"/>
      <c r="F79" s="258"/>
      <c r="G79" s="258"/>
    </row>
    <row r="80" spans="1:7" ht="28.2" thickBot="1" x14ac:dyDescent="0.35">
      <c r="A80" s="44" t="s">
        <v>88</v>
      </c>
      <c r="B80" s="258" t="s">
        <v>87</v>
      </c>
      <c r="C80" s="258"/>
      <c r="D80" s="258"/>
      <c r="E80" s="258"/>
      <c r="F80" s="258"/>
      <c r="G80" s="258"/>
    </row>
    <row r="81" spans="1:7" ht="15" thickBot="1" x14ac:dyDescent="0.35">
      <c r="A81" s="44" t="s">
        <v>89</v>
      </c>
      <c r="B81" s="258" t="s">
        <v>115</v>
      </c>
      <c r="C81" s="258"/>
      <c r="D81" s="258"/>
      <c r="E81" s="258"/>
      <c r="F81" s="258"/>
      <c r="G81" s="258"/>
    </row>
    <row r="82" spans="1:7" ht="28.2" thickBot="1" x14ac:dyDescent="0.35">
      <c r="A82" s="44" t="s">
        <v>91</v>
      </c>
      <c r="B82" s="258" t="s">
        <v>92</v>
      </c>
      <c r="C82" s="258"/>
      <c r="D82" s="258"/>
      <c r="E82" s="258"/>
      <c r="F82" s="258"/>
      <c r="G82" s="258"/>
    </row>
    <row r="83" spans="1:7" ht="15" thickBot="1" x14ac:dyDescent="0.35">
      <c r="A83" s="3"/>
    </row>
    <row r="84" spans="1:7" ht="16.8" thickBot="1" x14ac:dyDescent="0.35">
      <c r="A84" s="42" t="s">
        <v>69</v>
      </c>
      <c r="B84" s="43" t="s">
        <v>133</v>
      </c>
    </row>
    <row r="85" spans="1:7" ht="33" customHeight="1" thickBot="1" x14ac:dyDescent="0.35">
      <c r="A85" s="44" t="s">
        <v>71</v>
      </c>
      <c r="B85" s="45" t="s">
        <v>134</v>
      </c>
    </row>
    <row r="86" spans="1:7" ht="15" thickBot="1" x14ac:dyDescent="0.35">
      <c r="A86" s="44" t="s">
        <v>73</v>
      </c>
      <c r="B86" s="45" t="s">
        <v>118</v>
      </c>
    </row>
    <row r="87" spans="1:7" ht="15" thickBot="1" x14ac:dyDescent="0.35">
      <c r="A87" s="44" t="s">
        <v>75</v>
      </c>
      <c r="B87" s="45" t="s">
        <v>135</v>
      </c>
    </row>
    <row r="88" spans="1:7" ht="15" thickBot="1" x14ac:dyDescent="0.35">
      <c r="A88" s="44" t="s">
        <v>77</v>
      </c>
      <c r="B88" s="45" t="s">
        <v>136</v>
      </c>
    </row>
    <row r="89" spans="1:7" ht="28.8" thickBot="1" x14ac:dyDescent="0.35">
      <c r="A89" s="258" t="s">
        <v>79</v>
      </c>
      <c r="B89" s="46" t="s">
        <v>137</v>
      </c>
    </row>
    <row r="90" spans="1:7" ht="28.2" thickBot="1" x14ac:dyDescent="0.35">
      <c r="A90" s="258"/>
      <c r="B90" s="46" t="s">
        <v>138</v>
      </c>
    </row>
    <row r="91" spans="1:7" ht="15" thickBot="1" x14ac:dyDescent="0.35">
      <c r="A91" s="258"/>
      <c r="B91" s="46">
        <v>-15</v>
      </c>
    </row>
    <row r="92" spans="1:7" ht="15" thickBot="1" x14ac:dyDescent="0.35">
      <c r="A92" s="258"/>
      <c r="B92" s="52" t="s">
        <v>139</v>
      </c>
    </row>
    <row r="93" spans="1:7" ht="29.4" thickBot="1" x14ac:dyDescent="0.35">
      <c r="A93" s="258"/>
      <c r="B93" s="52" t="s">
        <v>140</v>
      </c>
    </row>
    <row r="94" spans="1:7" ht="16.2" thickBot="1" x14ac:dyDescent="0.35">
      <c r="A94" s="258"/>
      <c r="B94" s="52" t="s">
        <v>141</v>
      </c>
    </row>
    <row r="95" spans="1:7" ht="15" thickBot="1" x14ac:dyDescent="0.35">
      <c r="A95" s="258"/>
      <c r="B95" s="52" t="s">
        <v>142</v>
      </c>
    </row>
    <row r="96" spans="1:7" ht="15" thickBot="1" x14ac:dyDescent="0.35">
      <c r="A96" s="258"/>
      <c r="B96" s="52" t="s">
        <v>143</v>
      </c>
    </row>
    <row r="97" spans="1:2" ht="16.2" thickBot="1" x14ac:dyDescent="0.35">
      <c r="A97" s="258"/>
      <c r="B97" s="52" t="s">
        <v>144</v>
      </c>
    </row>
    <row r="98" spans="1:2" ht="15" thickBot="1" x14ac:dyDescent="0.35">
      <c r="A98" s="258"/>
      <c r="B98" s="46"/>
    </row>
    <row r="99" spans="1:2" ht="29.4" thickBot="1" x14ac:dyDescent="0.35">
      <c r="A99" s="258"/>
      <c r="B99" s="238" t="s">
        <v>403</v>
      </c>
    </row>
    <row r="100" spans="1:2" ht="124.8" thickBot="1" x14ac:dyDescent="0.35">
      <c r="A100" s="258"/>
      <c r="B100" s="46" t="s">
        <v>145</v>
      </c>
    </row>
    <row r="101" spans="1:2" ht="72.599999999999994" thickBot="1" x14ac:dyDescent="0.35">
      <c r="A101" s="258"/>
      <c r="B101" s="46" t="s">
        <v>146</v>
      </c>
    </row>
    <row r="102" spans="1:2" ht="15" thickBot="1" x14ac:dyDescent="0.35">
      <c r="A102" s="258"/>
      <c r="B102" s="46"/>
    </row>
    <row r="103" spans="1:2" ht="15" thickBot="1" x14ac:dyDescent="0.35">
      <c r="A103" s="258"/>
      <c r="B103" s="45"/>
    </row>
    <row r="104" spans="1:2" ht="58.8" thickBot="1" x14ac:dyDescent="0.35">
      <c r="A104" s="259"/>
      <c r="B104" s="46" t="s">
        <v>147</v>
      </c>
    </row>
    <row r="105" spans="1:2" ht="15" thickBot="1" x14ac:dyDescent="0.35">
      <c r="A105" s="259"/>
      <c r="B105" s="53" t="s">
        <v>148</v>
      </c>
    </row>
    <row r="106" spans="1:2" ht="15" thickBot="1" x14ac:dyDescent="0.35">
      <c r="A106" s="259"/>
      <c r="B106" s="53" t="s">
        <v>149</v>
      </c>
    </row>
    <row r="107" spans="1:2" ht="15" thickBot="1" x14ac:dyDescent="0.35">
      <c r="A107" s="259"/>
      <c r="B107" s="53" t="s">
        <v>150</v>
      </c>
    </row>
    <row r="108" spans="1:2" ht="28.2" thickBot="1" x14ac:dyDescent="0.35">
      <c r="A108" s="259"/>
      <c r="B108" s="53" t="s">
        <v>151</v>
      </c>
    </row>
    <row r="109" spans="1:2" ht="15" thickBot="1" x14ac:dyDescent="0.35">
      <c r="A109" s="259"/>
      <c r="B109" s="53" t="s">
        <v>152</v>
      </c>
    </row>
    <row r="110" spans="1:2" ht="15" thickBot="1" x14ac:dyDescent="0.35">
      <c r="A110" s="259"/>
      <c r="B110" s="53" t="s">
        <v>153</v>
      </c>
    </row>
    <row r="111" spans="1:2" ht="15" thickBot="1" x14ac:dyDescent="0.35">
      <c r="A111" s="259"/>
      <c r="B111" t="s">
        <v>393</v>
      </c>
    </row>
    <row r="112" spans="1:2" ht="15" thickBot="1" x14ac:dyDescent="0.35">
      <c r="A112" s="259"/>
      <c r="B112" s="46"/>
    </row>
    <row r="113" spans="1:2" ht="29.4" thickBot="1" x14ac:dyDescent="0.35">
      <c r="A113" s="259"/>
      <c r="B113" s="46" t="s">
        <v>154</v>
      </c>
    </row>
    <row r="114" spans="1:2" ht="55.8" thickBot="1" x14ac:dyDescent="0.35">
      <c r="A114" s="259"/>
      <c r="B114" s="46" t="s">
        <v>400</v>
      </c>
    </row>
    <row r="115" spans="1:2" ht="15" thickBot="1" x14ac:dyDescent="0.35">
      <c r="A115" s="259"/>
      <c r="B115" s="46"/>
    </row>
    <row r="116" spans="1:2" ht="124.8" thickBot="1" x14ac:dyDescent="0.35">
      <c r="A116" s="259"/>
      <c r="B116" s="45" t="s">
        <v>399</v>
      </c>
    </row>
    <row r="117" spans="1:2" ht="15" thickBot="1" x14ac:dyDescent="0.35">
      <c r="A117" s="44" t="s">
        <v>86</v>
      </c>
      <c r="B117" s="45" t="s">
        <v>87</v>
      </c>
    </row>
    <row r="118" spans="1:2" ht="27.6" customHeight="1" thickBot="1" x14ac:dyDescent="0.35">
      <c r="A118" s="44" t="s">
        <v>88</v>
      </c>
      <c r="B118" s="45" t="s">
        <v>87</v>
      </c>
    </row>
    <row r="119" spans="1:2" ht="15" thickBot="1" x14ac:dyDescent="0.35">
      <c r="A119" s="44" t="s">
        <v>89</v>
      </c>
      <c r="B119" s="45" t="s">
        <v>115</v>
      </c>
    </row>
    <row r="120" spans="1:2" ht="26.4" customHeight="1" thickBot="1" x14ac:dyDescent="0.35">
      <c r="A120" s="44" t="s">
        <v>91</v>
      </c>
      <c r="B120" s="45" t="s">
        <v>92</v>
      </c>
    </row>
    <row r="121" spans="1:2" ht="15" thickBot="1" x14ac:dyDescent="0.35">
      <c r="A121" s="3"/>
    </row>
    <row r="122" spans="1:2" ht="16.8" thickBot="1" x14ac:dyDescent="0.35">
      <c r="A122" s="42" t="s">
        <v>69</v>
      </c>
      <c r="B122" s="43" t="s">
        <v>155</v>
      </c>
    </row>
    <row r="123" spans="1:2" ht="25.95" customHeight="1" thickBot="1" x14ac:dyDescent="0.35">
      <c r="A123" s="44" t="s">
        <v>71</v>
      </c>
      <c r="B123" s="45" t="s">
        <v>156</v>
      </c>
    </row>
    <row r="124" spans="1:2" ht="15" thickBot="1" x14ac:dyDescent="0.35">
      <c r="A124" s="44" t="s">
        <v>73</v>
      </c>
      <c r="B124" s="45" t="s">
        <v>74</v>
      </c>
    </row>
    <row r="125" spans="1:2" ht="15" thickBot="1" x14ac:dyDescent="0.35">
      <c r="A125" s="44" t="s">
        <v>75</v>
      </c>
      <c r="B125" s="45" t="s">
        <v>157</v>
      </c>
    </row>
    <row r="126" spans="1:2" ht="15" thickBot="1" x14ac:dyDescent="0.35">
      <c r="A126" s="44" t="s">
        <v>77</v>
      </c>
      <c r="B126" s="45" t="s">
        <v>158</v>
      </c>
    </row>
    <row r="127" spans="1:2" ht="28.8" thickBot="1" x14ac:dyDescent="0.35">
      <c r="A127" s="258" t="s">
        <v>79</v>
      </c>
      <c r="B127" s="46" t="s">
        <v>159</v>
      </c>
    </row>
    <row r="128" spans="1:2" ht="55.8" thickBot="1" x14ac:dyDescent="0.35">
      <c r="A128" s="258"/>
      <c r="B128" s="46" t="s">
        <v>160</v>
      </c>
    </row>
    <row r="129" spans="1:2" ht="15" thickBot="1" x14ac:dyDescent="0.35">
      <c r="A129" s="258"/>
      <c r="B129" s="46"/>
    </row>
    <row r="130" spans="1:2" ht="55.8" thickBot="1" x14ac:dyDescent="0.35">
      <c r="A130" s="258"/>
      <c r="B130" s="45" t="s">
        <v>161</v>
      </c>
    </row>
    <row r="131" spans="1:2" ht="15" thickBot="1" x14ac:dyDescent="0.35">
      <c r="A131" s="44" t="s">
        <v>86</v>
      </c>
      <c r="B131" s="45" t="s">
        <v>87</v>
      </c>
    </row>
    <row r="132" spans="1:2" ht="27" customHeight="1" thickBot="1" x14ac:dyDescent="0.35">
      <c r="A132" s="44" t="s">
        <v>88</v>
      </c>
      <c r="B132" s="45" t="s">
        <v>87</v>
      </c>
    </row>
    <row r="133" spans="1:2" ht="15" thickBot="1" x14ac:dyDescent="0.35">
      <c r="A133" s="44" t="s">
        <v>89</v>
      </c>
      <c r="B133" s="45" t="s">
        <v>115</v>
      </c>
    </row>
    <row r="134" spans="1:2" ht="27.6" customHeight="1" thickBot="1" x14ac:dyDescent="0.35">
      <c r="A134" s="44" t="s">
        <v>91</v>
      </c>
      <c r="B134" s="45" t="s">
        <v>92</v>
      </c>
    </row>
    <row r="135" spans="1:2" ht="15" thickBot="1" x14ac:dyDescent="0.35">
      <c r="A135" s="3"/>
    </row>
    <row r="136" spans="1:2" ht="16.8" thickBot="1" x14ac:dyDescent="0.35">
      <c r="A136" s="42" t="s">
        <v>69</v>
      </c>
      <c r="B136" s="43" t="s">
        <v>162</v>
      </c>
    </row>
    <row r="137" spans="1:2" ht="29.4" customHeight="1" thickBot="1" x14ac:dyDescent="0.35">
      <c r="A137" s="44" t="s">
        <v>71</v>
      </c>
      <c r="B137" s="45" t="s">
        <v>163</v>
      </c>
    </row>
    <row r="138" spans="1:2" ht="15" thickBot="1" x14ac:dyDescent="0.35">
      <c r="A138" s="44" t="s">
        <v>73</v>
      </c>
      <c r="B138" s="45" t="s">
        <v>118</v>
      </c>
    </row>
    <row r="139" spans="1:2" ht="15" thickBot="1" x14ac:dyDescent="0.35">
      <c r="A139" s="44" t="s">
        <v>75</v>
      </c>
      <c r="B139" s="45" t="s">
        <v>164</v>
      </c>
    </row>
    <row r="140" spans="1:2" ht="28.95" customHeight="1" thickBot="1" x14ac:dyDescent="0.35">
      <c r="A140" s="44" t="s">
        <v>77</v>
      </c>
      <c r="B140" s="45" t="s">
        <v>165</v>
      </c>
    </row>
    <row r="143" spans="1:2" x14ac:dyDescent="0.3">
      <c r="A143" s="54"/>
    </row>
    <row r="144" spans="1:2" x14ac:dyDescent="0.3">
      <c r="A144" s="54"/>
    </row>
    <row r="145" spans="1:1" x14ac:dyDescent="0.3">
      <c r="A145" s="54"/>
    </row>
    <row r="146" spans="1:1" x14ac:dyDescent="0.3">
      <c r="A146" s="54"/>
    </row>
    <row r="147" spans="1:1" x14ac:dyDescent="0.3">
      <c r="A147" s="54"/>
    </row>
    <row r="148" spans="1:1" x14ac:dyDescent="0.3">
      <c r="A148" s="54"/>
    </row>
    <row r="149" spans="1:1" x14ac:dyDescent="0.3">
      <c r="A149" s="54"/>
    </row>
    <row r="150" spans="1:1" x14ac:dyDescent="0.3">
      <c r="A150" s="54"/>
    </row>
    <row r="151" spans="1:1" x14ac:dyDescent="0.3">
      <c r="A151" s="54"/>
    </row>
    <row r="152" spans="1:1" x14ac:dyDescent="0.3">
      <c r="A152" s="54"/>
    </row>
    <row r="153" spans="1:1" x14ac:dyDescent="0.3">
      <c r="A153" s="54"/>
    </row>
    <row r="154" spans="1:1" x14ac:dyDescent="0.3">
      <c r="A154" s="54"/>
    </row>
    <row r="155" spans="1:1" x14ac:dyDescent="0.3">
      <c r="A155" s="54"/>
    </row>
    <row r="156" spans="1:1" x14ac:dyDescent="0.3">
      <c r="A156" s="54"/>
    </row>
  </sheetData>
  <mergeCells count="30">
    <mergeCell ref="B60:G60"/>
    <mergeCell ref="A1:B1"/>
    <mergeCell ref="A7:A14"/>
    <mergeCell ref="A25:A41"/>
    <mergeCell ref="B58:G58"/>
    <mergeCell ref="B59:G59"/>
    <mergeCell ref="B61:G61"/>
    <mergeCell ref="A62:A69"/>
    <mergeCell ref="B62:G62"/>
    <mergeCell ref="B63:G63"/>
    <mergeCell ref="B67:F67"/>
    <mergeCell ref="B68:G68"/>
    <mergeCell ref="B69:G69"/>
    <mergeCell ref="A70:A78"/>
    <mergeCell ref="B70:G70"/>
    <mergeCell ref="B71:G71"/>
    <mergeCell ref="B72:G72"/>
    <mergeCell ref="B73:G73"/>
    <mergeCell ref="B74:G74"/>
    <mergeCell ref="B75:G75"/>
    <mergeCell ref="B76:G76"/>
    <mergeCell ref="B77:G77"/>
    <mergeCell ref="B78:G78"/>
    <mergeCell ref="A127:A130"/>
    <mergeCell ref="B79:G79"/>
    <mergeCell ref="B80:G80"/>
    <mergeCell ref="B81:G81"/>
    <mergeCell ref="B82:G82"/>
    <mergeCell ref="A89:A103"/>
    <mergeCell ref="A104:A116"/>
  </mergeCells>
  <pageMargins left="0.70000000000000007" right="0.70000000000000007" top="0.78740157500000008" bottom="0.78740157500000008" header="0.30000000000000004" footer="0.30000000000000004"/>
  <pageSetup paperSize="0" fitToWidth="0" fitToHeight="0" orientation="portrait" horizontalDpi="0" verticalDpi="0" copies="0"/>
  <drawing r:id="rId1"/>
  <legacyDrawing r:id="rId2"/>
  <oleObjects>
    <mc:AlternateContent xmlns:mc="http://schemas.openxmlformats.org/markup-compatibility/2006">
      <mc:Choice Requires="x14">
        <oleObject progId="Equation.3" shapeId="1025" r:id="rId3">
          <objectPr defaultSize="0" autoPict="0" r:id="rId4">
            <anchor moveWithCells="1" sizeWithCells="1">
              <from>
                <xdr:col>1</xdr:col>
                <xdr:colOff>0</xdr:colOff>
                <xdr:row>90</xdr:row>
                <xdr:rowOff>0</xdr:rowOff>
              </from>
              <to>
                <xdr:col>3</xdr:col>
                <xdr:colOff>685800</xdr:colOff>
                <xdr:row>92</xdr:row>
                <xdr:rowOff>0</xdr:rowOff>
              </to>
            </anchor>
          </objectPr>
        </oleObject>
      </mc:Choice>
      <mc:Fallback>
        <oleObject progId="Equation.3" shapeId="1025" r:id="rId3"/>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05"/>
  <sheetViews>
    <sheetView topLeftCell="A64" workbookViewId="0">
      <selection activeCell="H32" sqref="H32"/>
    </sheetView>
  </sheetViews>
  <sheetFormatPr baseColWidth="10" defaultColWidth="12.33203125" defaultRowHeight="13.8" x14ac:dyDescent="0.25"/>
  <cols>
    <col min="1" max="1" width="19.5546875" style="56" bestFit="1" customWidth="1"/>
    <col min="2" max="2" width="30" style="56" bestFit="1" customWidth="1"/>
    <col min="3" max="3" width="16.88671875" style="57" customWidth="1"/>
    <col min="4" max="5" width="16.5546875" style="57" bestFit="1" customWidth="1"/>
    <col min="6" max="6" width="18.5546875" style="56" customWidth="1"/>
    <col min="7" max="7" width="14.44140625" style="56" customWidth="1"/>
    <col min="8" max="8" width="14.88671875" style="57" customWidth="1"/>
    <col min="9" max="9" width="14.44140625" style="56" customWidth="1"/>
    <col min="10" max="10" width="15.109375" style="58" bestFit="1" customWidth="1"/>
    <col min="11" max="11" width="15.109375" style="58" customWidth="1"/>
    <col min="12" max="12" width="18.33203125" style="56" customWidth="1"/>
    <col min="13" max="13" width="19.5546875" style="56" bestFit="1" customWidth="1"/>
    <col min="14" max="14" width="3.33203125" style="56" bestFit="1" customWidth="1"/>
    <col min="15" max="15" width="12.33203125" style="56" customWidth="1"/>
    <col min="16" max="16384" width="12.33203125" style="56"/>
  </cols>
  <sheetData>
    <row r="1" spans="1:14" ht="21" x14ac:dyDescent="0.4">
      <c r="A1" s="55" t="s">
        <v>166</v>
      </c>
    </row>
    <row r="2" spans="1:14" ht="14.4" x14ac:dyDescent="0.3">
      <c r="A2" s="59" t="s">
        <v>167</v>
      </c>
      <c r="G2" s="60"/>
      <c r="H2" s="61"/>
    </row>
    <row r="3" spans="1:14" ht="14.4" x14ac:dyDescent="0.3">
      <c r="A3" s="62" t="s">
        <v>168</v>
      </c>
      <c r="B3" s="63" t="s">
        <v>169</v>
      </c>
      <c r="C3" s="64"/>
      <c r="G3" s="60"/>
      <c r="H3" s="61"/>
    </row>
    <row r="4" spans="1:14" ht="14.4" x14ac:dyDescent="0.3">
      <c r="A4" s="65" t="s">
        <v>170</v>
      </c>
      <c r="B4" s="63" t="s">
        <v>171</v>
      </c>
      <c r="C4" s="66"/>
      <c r="D4" s="66"/>
      <c r="E4" s="66"/>
      <c r="F4" s="67"/>
      <c r="G4" s="60"/>
      <c r="H4" s="61"/>
      <c r="I4" s="67"/>
      <c r="J4" s="68"/>
      <c r="K4" s="68"/>
      <c r="L4" s="69"/>
      <c r="M4" s="67"/>
    </row>
    <row r="5" spans="1:14" x14ac:dyDescent="0.25">
      <c r="A5" s="62" t="s">
        <v>172</v>
      </c>
      <c r="B5" s="63" t="s">
        <v>173</v>
      </c>
      <c r="C5" s="66"/>
      <c r="D5" s="66"/>
      <c r="E5" s="66"/>
      <c r="F5" s="67"/>
      <c r="G5" s="70"/>
      <c r="H5" s="66"/>
      <c r="I5" s="67"/>
      <c r="J5" s="68"/>
      <c r="K5" s="68"/>
      <c r="L5" s="69"/>
      <c r="M5" s="67"/>
    </row>
    <row r="6" spans="1:14" x14ac:dyDescent="0.25">
      <c r="A6" s="62" t="s">
        <v>174</v>
      </c>
      <c r="B6" s="63" t="s">
        <v>175</v>
      </c>
      <c r="C6" s="66"/>
      <c r="D6" s="66"/>
      <c r="E6" s="66"/>
      <c r="F6" s="67"/>
      <c r="G6" s="71"/>
      <c r="H6" s="72"/>
      <c r="I6" s="67"/>
      <c r="J6" s="73"/>
      <c r="K6" s="73"/>
      <c r="L6" s="74"/>
      <c r="M6" s="67"/>
    </row>
    <row r="7" spans="1:14" x14ac:dyDescent="0.25">
      <c r="A7" s="62" t="s">
        <v>176</v>
      </c>
      <c r="B7" s="63" t="s">
        <v>177</v>
      </c>
      <c r="C7" s="66"/>
      <c r="D7" s="66"/>
      <c r="E7" s="66"/>
      <c r="F7" s="67"/>
      <c r="G7" s="67"/>
      <c r="I7" s="67"/>
      <c r="J7" s="73"/>
      <c r="K7" s="73"/>
      <c r="L7" s="67"/>
      <c r="M7" s="67"/>
    </row>
    <row r="8" spans="1:14" x14ac:dyDescent="0.25">
      <c r="A8" s="62"/>
      <c r="B8" s="63" t="s">
        <v>178</v>
      </c>
      <c r="C8" s="66"/>
      <c r="D8" s="66"/>
      <c r="E8" s="66"/>
      <c r="F8" s="75"/>
      <c r="G8" s="76"/>
      <c r="J8" s="73"/>
      <c r="K8" s="73"/>
      <c r="L8" s="67"/>
      <c r="M8" s="67"/>
    </row>
    <row r="9" spans="1:14" x14ac:dyDescent="0.25">
      <c r="A9" s="63"/>
      <c r="B9" s="63"/>
      <c r="C9" s="66"/>
      <c r="D9" s="66"/>
      <c r="E9" s="66"/>
      <c r="F9" s="67"/>
      <c r="G9" s="67"/>
      <c r="H9" s="66"/>
      <c r="I9" s="67"/>
      <c r="J9" s="73"/>
      <c r="K9" s="77"/>
      <c r="L9" s="67"/>
      <c r="M9" s="67"/>
    </row>
    <row r="10" spans="1:14" ht="13.95" customHeight="1" x14ac:dyDescent="0.25">
      <c r="A10" s="78" t="s">
        <v>179</v>
      </c>
      <c r="B10" s="79" t="s">
        <v>180</v>
      </c>
      <c r="C10" s="80" t="s">
        <v>181</v>
      </c>
      <c r="D10" s="81" t="s">
        <v>182</v>
      </c>
      <c r="E10" s="82" t="s">
        <v>183</v>
      </c>
      <c r="F10" s="83" t="s">
        <v>184</v>
      </c>
      <c r="G10" s="83" t="s">
        <v>185</v>
      </c>
      <c r="H10" s="84" t="s">
        <v>397</v>
      </c>
      <c r="I10" s="80" t="s">
        <v>398</v>
      </c>
      <c r="J10" s="85" t="s">
        <v>186</v>
      </c>
      <c r="K10" s="85" t="s">
        <v>190</v>
      </c>
      <c r="L10" s="86" t="s">
        <v>184</v>
      </c>
      <c r="M10" s="86" t="s">
        <v>187</v>
      </c>
    </row>
    <row r="11" spans="1:14" ht="13.95" customHeight="1" x14ac:dyDescent="0.25">
      <c r="A11" s="87"/>
      <c r="B11" s="88"/>
      <c r="C11" s="89"/>
      <c r="D11" s="90"/>
      <c r="E11" s="91"/>
      <c r="F11" s="92" t="s">
        <v>188</v>
      </c>
      <c r="G11" s="93" t="s">
        <v>189</v>
      </c>
      <c r="H11" s="94"/>
      <c r="I11" s="89" t="s">
        <v>188</v>
      </c>
      <c r="J11" s="95" t="s">
        <v>394</v>
      </c>
      <c r="K11" s="95" t="s">
        <v>195</v>
      </c>
      <c r="L11" s="96" t="s">
        <v>188</v>
      </c>
      <c r="M11" s="96" t="s">
        <v>191</v>
      </c>
    </row>
    <row r="12" spans="1:14" ht="13.95" customHeight="1" x14ac:dyDescent="0.25">
      <c r="A12" s="87"/>
      <c r="B12" s="88"/>
      <c r="C12" s="89"/>
      <c r="D12" s="90"/>
      <c r="E12" s="91"/>
      <c r="F12" s="92" t="s">
        <v>192</v>
      </c>
      <c r="G12" s="92" t="s">
        <v>193</v>
      </c>
      <c r="H12" s="94"/>
      <c r="I12" s="89"/>
      <c r="J12" s="95" t="s">
        <v>194</v>
      </c>
      <c r="K12" s="97" t="s">
        <v>188</v>
      </c>
      <c r="L12" s="98" t="s">
        <v>194</v>
      </c>
      <c r="M12" s="98" t="s">
        <v>196</v>
      </c>
    </row>
    <row r="13" spans="1:14" s="108" customFormat="1" ht="13.5" customHeight="1" x14ac:dyDescent="0.25">
      <c r="A13" s="99"/>
      <c r="B13" s="100" t="s">
        <v>197</v>
      </c>
      <c r="C13" s="101"/>
      <c r="D13" s="102"/>
      <c r="E13" s="103"/>
      <c r="F13" s="104" t="s">
        <v>198</v>
      </c>
      <c r="G13" s="104" t="s">
        <v>199</v>
      </c>
      <c r="H13" s="105" t="s">
        <v>200</v>
      </c>
      <c r="I13" s="101" t="s">
        <v>201</v>
      </c>
      <c r="J13" s="106" t="s">
        <v>188</v>
      </c>
      <c r="K13" s="106"/>
      <c r="L13" s="107" t="s">
        <v>202</v>
      </c>
      <c r="M13" s="107" t="s">
        <v>203</v>
      </c>
    </row>
    <row r="14" spans="1:14" ht="32.4" x14ac:dyDescent="0.55000000000000004">
      <c r="A14" s="118">
        <v>100003</v>
      </c>
      <c r="B14" s="109" t="s">
        <v>204</v>
      </c>
      <c r="C14" s="236">
        <v>41666</v>
      </c>
      <c r="D14" s="252" t="s">
        <v>424</v>
      </c>
      <c r="E14" s="111"/>
      <c r="F14" s="112"/>
      <c r="G14" s="113"/>
      <c r="H14" s="114"/>
      <c r="I14" s="115"/>
      <c r="J14" s="116"/>
      <c r="K14" s="234"/>
      <c r="L14" s="116"/>
      <c r="M14" s="117"/>
      <c r="N14" s="56">
        <v>1</v>
      </c>
    </row>
    <row r="15" spans="1:14" ht="14.4" x14ac:dyDescent="0.3">
      <c r="A15" s="118">
        <v>100003</v>
      </c>
      <c r="B15" s="109" t="s">
        <v>205</v>
      </c>
      <c r="C15" s="236">
        <v>41666</v>
      </c>
      <c r="D15" s="110"/>
      <c r="E15" s="111"/>
      <c r="F15" s="112"/>
      <c r="G15" s="113"/>
      <c r="H15" s="114"/>
      <c r="I15" s="115"/>
      <c r="J15" s="116"/>
      <c r="K15" s="234"/>
      <c r="L15" s="116"/>
      <c r="M15" s="117"/>
      <c r="N15" s="56">
        <v>2</v>
      </c>
    </row>
    <row r="16" spans="1:14" ht="14.4" x14ac:dyDescent="0.3">
      <c r="A16" s="118">
        <v>100003</v>
      </c>
      <c r="B16" s="109" t="s">
        <v>206</v>
      </c>
      <c r="C16" s="236">
        <v>41666</v>
      </c>
      <c r="D16" s="110"/>
      <c r="E16" s="111"/>
      <c r="F16" s="112"/>
      <c r="G16" s="113"/>
      <c r="H16" s="114"/>
      <c r="I16" s="115"/>
      <c r="J16" s="116"/>
      <c r="K16" s="234"/>
      <c r="L16" s="116"/>
      <c r="M16" s="117"/>
      <c r="N16" s="56">
        <v>3</v>
      </c>
    </row>
    <row r="17" spans="1:14" ht="14.4" x14ac:dyDescent="0.3">
      <c r="A17" s="118">
        <v>100003</v>
      </c>
      <c r="B17" s="109" t="s">
        <v>207</v>
      </c>
      <c r="C17" s="236">
        <v>41666</v>
      </c>
      <c r="D17" s="110"/>
      <c r="E17" s="111"/>
      <c r="F17" s="112"/>
      <c r="G17" s="113"/>
      <c r="H17" s="114"/>
      <c r="I17" s="115"/>
      <c r="J17" s="116"/>
      <c r="K17" s="234"/>
      <c r="L17" s="116"/>
      <c r="M17" s="117"/>
      <c r="N17" s="56">
        <v>4</v>
      </c>
    </row>
    <row r="18" spans="1:14" ht="14.4" x14ac:dyDescent="0.3">
      <c r="A18" s="118">
        <v>100003</v>
      </c>
      <c r="B18" s="109" t="s">
        <v>208</v>
      </c>
      <c r="C18" s="236">
        <v>41673</v>
      </c>
      <c r="D18" s="110"/>
      <c r="E18" s="111"/>
      <c r="F18" s="112"/>
      <c r="G18" s="113"/>
      <c r="H18" s="114"/>
      <c r="I18" s="115"/>
      <c r="J18" s="116"/>
      <c r="K18" s="234"/>
      <c r="L18" s="116"/>
      <c r="M18" s="117"/>
      <c r="N18" s="56">
        <v>5</v>
      </c>
    </row>
    <row r="19" spans="1:14" ht="14.4" x14ac:dyDescent="0.3">
      <c r="A19" s="118">
        <v>100003</v>
      </c>
      <c r="B19" s="109" t="s">
        <v>209</v>
      </c>
      <c r="C19" s="236">
        <v>41673</v>
      </c>
      <c r="D19" s="110"/>
      <c r="E19" s="111"/>
      <c r="F19" s="112"/>
      <c r="G19" s="113"/>
      <c r="H19" s="114"/>
      <c r="I19" s="115"/>
      <c r="J19" s="116"/>
      <c r="K19" s="234"/>
      <c r="L19" s="116"/>
      <c r="M19" s="117"/>
      <c r="N19" s="56">
        <v>6</v>
      </c>
    </row>
    <row r="20" spans="1:14" ht="14.4" x14ac:dyDescent="0.3">
      <c r="A20" s="118">
        <v>100003</v>
      </c>
      <c r="B20" s="109" t="s">
        <v>210</v>
      </c>
      <c r="C20" s="236">
        <v>41689</v>
      </c>
      <c r="D20" s="110"/>
      <c r="E20" s="111"/>
      <c r="F20" s="112"/>
      <c r="G20" s="113"/>
      <c r="H20" s="114"/>
      <c r="I20" s="115"/>
      <c r="J20" s="116"/>
      <c r="K20" s="234"/>
      <c r="L20" s="116"/>
      <c r="M20" s="117"/>
      <c r="N20" s="56">
        <v>7</v>
      </c>
    </row>
    <row r="21" spans="1:14" ht="14.4" x14ac:dyDescent="0.3">
      <c r="A21" s="118">
        <v>100003</v>
      </c>
      <c r="B21" s="109" t="s">
        <v>211</v>
      </c>
      <c r="C21" s="236">
        <v>41689</v>
      </c>
      <c r="D21" s="110"/>
      <c r="E21" s="111"/>
      <c r="F21" s="112"/>
      <c r="G21" s="113"/>
      <c r="H21" s="114"/>
      <c r="I21" s="115"/>
      <c r="J21" s="116"/>
      <c r="K21" s="234"/>
      <c r="L21" s="116"/>
      <c r="M21" s="117"/>
      <c r="N21" s="56">
        <v>8</v>
      </c>
    </row>
    <row r="22" spans="1:14" ht="14.4" x14ac:dyDescent="0.3">
      <c r="A22" s="118">
        <v>100003</v>
      </c>
      <c r="B22" s="109" t="s">
        <v>212</v>
      </c>
      <c r="C22" s="236">
        <v>41689</v>
      </c>
      <c r="D22" s="110"/>
      <c r="E22" s="111"/>
      <c r="F22" s="112"/>
      <c r="G22" s="113"/>
      <c r="H22" s="114"/>
      <c r="I22" s="115"/>
      <c r="J22" s="116"/>
      <c r="K22" s="234"/>
      <c r="L22" s="116"/>
      <c r="M22" s="117"/>
      <c r="N22" s="56">
        <v>9</v>
      </c>
    </row>
    <row r="23" spans="1:14" ht="14.4" x14ac:dyDescent="0.3">
      <c r="A23" s="118">
        <v>100003</v>
      </c>
      <c r="B23" s="109" t="s">
        <v>213</v>
      </c>
      <c r="C23" s="236">
        <v>41689</v>
      </c>
      <c r="D23" s="110"/>
      <c r="E23" s="111"/>
      <c r="F23" s="112"/>
      <c r="G23" s="113"/>
      <c r="H23" s="114"/>
      <c r="I23" s="115"/>
      <c r="J23" s="116"/>
      <c r="K23" s="234"/>
      <c r="L23" s="116"/>
      <c r="M23" s="117"/>
      <c r="N23" s="56">
        <v>10</v>
      </c>
    </row>
    <row r="24" spans="1:14" ht="14.4" x14ac:dyDescent="0.3">
      <c r="A24" s="118">
        <v>100003</v>
      </c>
      <c r="B24" s="109" t="s">
        <v>214</v>
      </c>
      <c r="C24" s="236">
        <v>41709</v>
      </c>
      <c r="D24" s="110"/>
      <c r="E24" s="111"/>
      <c r="F24" s="112"/>
      <c r="G24" s="113"/>
      <c r="H24" s="114"/>
      <c r="I24" s="115"/>
      <c r="J24" s="116"/>
      <c r="K24" s="234"/>
      <c r="L24" s="116"/>
      <c r="M24" s="117"/>
      <c r="N24" s="56">
        <v>11</v>
      </c>
    </row>
    <row r="25" spans="1:14" ht="14.4" x14ac:dyDescent="0.3">
      <c r="A25" s="118">
        <v>100003</v>
      </c>
      <c r="B25" s="109" t="s">
        <v>215</v>
      </c>
      <c r="C25" s="236">
        <v>41709</v>
      </c>
      <c r="D25" s="110"/>
      <c r="E25" s="111"/>
      <c r="F25" s="112"/>
      <c r="G25" s="113"/>
      <c r="H25" s="114"/>
      <c r="I25" s="115"/>
      <c r="J25" s="116"/>
      <c r="K25" s="234"/>
      <c r="L25" s="116"/>
      <c r="M25" s="117"/>
      <c r="N25" s="56">
        <v>12</v>
      </c>
    </row>
    <row r="26" spans="1:14" ht="14.4" x14ac:dyDescent="0.3">
      <c r="A26" s="118">
        <v>100003</v>
      </c>
      <c r="B26" s="109" t="s">
        <v>216</v>
      </c>
      <c r="C26" s="236">
        <v>41709</v>
      </c>
      <c r="D26" s="110"/>
      <c r="E26" s="111"/>
      <c r="F26" s="112"/>
      <c r="G26" s="113"/>
      <c r="H26" s="114"/>
      <c r="I26" s="115"/>
      <c r="J26" s="116"/>
      <c r="K26" s="234"/>
      <c r="L26" s="116"/>
      <c r="M26" s="117"/>
      <c r="N26" s="56">
        <v>13</v>
      </c>
    </row>
    <row r="27" spans="1:14" ht="14.4" x14ac:dyDescent="0.3">
      <c r="A27" s="118">
        <v>100003</v>
      </c>
      <c r="B27" s="231" t="s">
        <v>217</v>
      </c>
      <c r="C27" s="236">
        <v>41729</v>
      </c>
      <c r="D27" s="110"/>
      <c r="E27" s="111"/>
      <c r="F27" s="112"/>
      <c r="G27" s="113"/>
      <c r="H27" s="114"/>
      <c r="I27" s="115"/>
      <c r="J27" s="116"/>
      <c r="K27" s="234"/>
      <c r="L27" s="116"/>
      <c r="M27" s="117"/>
      <c r="N27" s="56">
        <v>14</v>
      </c>
    </row>
    <row r="28" spans="1:14" ht="14.4" x14ac:dyDescent="0.3">
      <c r="A28" s="118">
        <v>100003</v>
      </c>
      <c r="B28" s="231" t="s">
        <v>218</v>
      </c>
      <c r="C28" s="236">
        <v>41729</v>
      </c>
      <c r="D28" s="110"/>
      <c r="E28" s="111"/>
      <c r="F28" s="112"/>
      <c r="G28" s="113"/>
      <c r="H28" s="114"/>
      <c r="I28" s="115"/>
      <c r="J28" s="116"/>
      <c r="K28" s="234"/>
      <c r="L28" s="116"/>
      <c r="M28" s="117"/>
      <c r="N28" s="56">
        <v>15</v>
      </c>
    </row>
    <row r="29" spans="1:14" ht="14.4" x14ac:dyDescent="0.3">
      <c r="A29" s="118">
        <v>100003</v>
      </c>
      <c r="B29" s="109" t="s">
        <v>219</v>
      </c>
      <c r="C29" s="236">
        <v>41743</v>
      </c>
      <c r="D29" s="110"/>
      <c r="E29" s="111"/>
      <c r="F29" s="112"/>
      <c r="G29" s="113"/>
      <c r="H29" s="114"/>
      <c r="I29" s="115"/>
      <c r="J29" s="116"/>
      <c r="K29" s="234"/>
      <c r="L29" s="116"/>
      <c r="M29" s="117"/>
      <c r="N29" s="56">
        <v>16</v>
      </c>
    </row>
    <row r="30" spans="1:14" ht="14.4" x14ac:dyDescent="0.3">
      <c r="A30" s="118">
        <v>100003</v>
      </c>
      <c r="B30" s="109" t="s">
        <v>220</v>
      </c>
      <c r="C30" s="236">
        <v>41743</v>
      </c>
      <c r="D30" s="110"/>
      <c r="E30" s="111"/>
      <c r="F30" s="112"/>
      <c r="G30" s="113"/>
      <c r="H30" s="114"/>
      <c r="I30" s="115"/>
      <c r="J30" s="116"/>
      <c r="K30" s="234"/>
      <c r="L30" s="116"/>
      <c r="M30" s="117"/>
      <c r="N30" s="56">
        <v>17</v>
      </c>
    </row>
    <row r="31" spans="1:14" ht="14.4" x14ac:dyDescent="0.3">
      <c r="A31" s="118">
        <v>100003</v>
      </c>
      <c r="B31" s="109" t="s">
        <v>220</v>
      </c>
      <c r="C31" s="236">
        <v>41743</v>
      </c>
      <c r="D31" s="110"/>
      <c r="E31" s="111"/>
      <c r="F31" s="112"/>
      <c r="G31" s="113"/>
      <c r="H31" s="114"/>
      <c r="I31" s="115"/>
      <c r="J31" s="116"/>
      <c r="K31" s="234"/>
      <c r="L31" s="116"/>
      <c r="M31" s="117"/>
      <c r="N31" s="56">
        <v>18</v>
      </c>
    </row>
    <row r="32" spans="1:14" ht="14.4" x14ac:dyDescent="0.3">
      <c r="A32" s="118">
        <v>100003</v>
      </c>
      <c r="B32" s="109" t="s">
        <v>221</v>
      </c>
      <c r="C32" s="236">
        <v>41757</v>
      </c>
      <c r="D32" s="110"/>
      <c r="E32" s="111"/>
      <c r="F32" s="112"/>
      <c r="G32" s="113"/>
      <c r="H32" s="114"/>
      <c r="I32" s="115"/>
      <c r="J32" s="116"/>
      <c r="K32" s="234"/>
      <c r="L32" s="116"/>
      <c r="M32" s="117"/>
      <c r="N32" s="56">
        <v>19</v>
      </c>
    </row>
    <row r="33" spans="1:14" ht="14.4" x14ac:dyDescent="0.3">
      <c r="A33" s="118">
        <v>100003</v>
      </c>
      <c r="B33" s="109" t="s">
        <v>222</v>
      </c>
      <c r="C33" s="236">
        <v>41757</v>
      </c>
      <c r="D33" s="110"/>
      <c r="E33" s="111"/>
      <c r="F33" s="112"/>
      <c r="G33" s="113"/>
      <c r="H33" s="114"/>
      <c r="I33" s="115"/>
      <c r="J33" s="116"/>
      <c r="K33" s="234"/>
      <c r="L33" s="116"/>
      <c r="M33" s="117"/>
      <c r="N33" s="56">
        <v>20</v>
      </c>
    </row>
    <row r="34" spans="1:14" ht="14.4" x14ac:dyDescent="0.3">
      <c r="A34" s="118">
        <v>100003</v>
      </c>
      <c r="B34" s="109" t="s">
        <v>223</v>
      </c>
      <c r="C34" s="236">
        <v>41766</v>
      </c>
      <c r="D34" s="110"/>
      <c r="E34" s="111"/>
      <c r="F34" s="112"/>
      <c r="G34" s="113"/>
      <c r="H34" s="114"/>
      <c r="I34" s="115"/>
      <c r="J34" s="116"/>
      <c r="K34" s="234"/>
      <c r="L34" s="116"/>
      <c r="M34" s="117"/>
      <c r="N34" s="56">
        <v>21</v>
      </c>
    </row>
    <row r="35" spans="1:14" ht="14.4" x14ac:dyDescent="0.3">
      <c r="A35" s="118">
        <v>100003</v>
      </c>
      <c r="B35" s="109" t="s">
        <v>223</v>
      </c>
      <c r="C35" s="236">
        <v>41766</v>
      </c>
      <c r="D35" s="110"/>
      <c r="E35" s="111"/>
      <c r="F35" s="112"/>
      <c r="G35" s="113"/>
      <c r="H35" s="114"/>
      <c r="I35" s="115"/>
      <c r="J35" s="116"/>
      <c r="K35" s="234"/>
      <c r="L35" s="116"/>
      <c r="M35" s="117"/>
      <c r="N35" s="56">
        <v>22</v>
      </c>
    </row>
    <row r="36" spans="1:14" ht="14.4" x14ac:dyDescent="0.3">
      <c r="A36" s="118">
        <v>100003</v>
      </c>
      <c r="B36" s="109" t="s">
        <v>224</v>
      </c>
      <c r="C36" s="236">
        <v>41771</v>
      </c>
      <c r="D36" s="110"/>
      <c r="E36" s="111"/>
      <c r="F36" s="112"/>
      <c r="G36" s="113"/>
      <c r="H36" s="114"/>
      <c r="I36" s="115"/>
      <c r="J36" s="116"/>
      <c r="K36" s="234"/>
      <c r="L36" s="116"/>
      <c r="M36" s="117"/>
      <c r="N36" s="56">
        <v>23</v>
      </c>
    </row>
    <row r="37" spans="1:14" ht="14.4" x14ac:dyDescent="0.3">
      <c r="A37" s="118">
        <v>100003</v>
      </c>
      <c r="B37" s="109" t="s">
        <v>225</v>
      </c>
      <c r="C37" s="236">
        <v>41771</v>
      </c>
      <c r="D37" s="110"/>
      <c r="E37" s="111"/>
      <c r="F37" s="112"/>
      <c r="G37" s="113"/>
      <c r="H37" s="114"/>
      <c r="I37" s="115"/>
      <c r="J37" s="116"/>
      <c r="K37" s="234"/>
      <c r="L37" s="116"/>
      <c r="M37" s="117"/>
      <c r="N37" s="56">
        <v>24</v>
      </c>
    </row>
    <row r="38" spans="1:14" ht="14.4" x14ac:dyDescent="0.3">
      <c r="A38" s="118">
        <v>100003</v>
      </c>
      <c r="B38" s="109" t="s">
        <v>226</v>
      </c>
      <c r="C38" s="236">
        <v>41779</v>
      </c>
      <c r="D38" s="110"/>
      <c r="E38" s="111"/>
      <c r="F38" s="112"/>
      <c r="G38" s="113"/>
      <c r="H38" s="114"/>
      <c r="I38" s="115"/>
      <c r="J38" s="116"/>
      <c r="K38" s="234"/>
      <c r="L38" s="116"/>
      <c r="M38" s="117"/>
      <c r="N38" s="56">
        <v>25</v>
      </c>
    </row>
    <row r="39" spans="1:14" ht="14.4" x14ac:dyDescent="0.3">
      <c r="A39" s="118">
        <v>100003</v>
      </c>
      <c r="B39" s="109" t="s">
        <v>226</v>
      </c>
      <c r="C39" s="236">
        <v>41779</v>
      </c>
      <c r="D39" s="110"/>
      <c r="E39" s="111"/>
      <c r="F39" s="112"/>
      <c r="G39" s="113"/>
      <c r="H39" s="114"/>
      <c r="I39" s="115"/>
      <c r="J39" s="116"/>
      <c r="K39" s="234"/>
      <c r="L39" s="116"/>
      <c r="M39" s="117"/>
      <c r="N39" s="56">
        <v>26</v>
      </c>
    </row>
    <row r="40" spans="1:14" ht="14.4" x14ac:dyDescent="0.3">
      <c r="A40" s="118">
        <v>100003</v>
      </c>
      <c r="B40" s="109" t="s">
        <v>227</v>
      </c>
      <c r="C40" s="236">
        <v>41780</v>
      </c>
      <c r="D40" s="110"/>
      <c r="E40" s="111"/>
      <c r="F40" s="112"/>
      <c r="G40" s="113"/>
      <c r="H40" s="114"/>
      <c r="I40" s="115"/>
      <c r="J40" s="116"/>
      <c r="K40" s="234"/>
      <c r="L40" s="116"/>
      <c r="M40" s="117"/>
      <c r="N40" s="56">
        <v>27</v>
      </c>
    </row>
    <row r="41" spans="1:14" ht="14.4" x14ac:dyDescent="0.3">
      <c r="A41" s="118">
        <v>100003</v>
      </c>
      <c r="B41" s="109" t="s">
        <v>228</v>
      </c>
      <c r="C41" s="236">
        <v>41780</v>
      </c>
      <c r="D41" s="110"/>
      <c r="E41" s="111"/>
      <c r="F41" s="112"/>
      <c r="G41" s="113"/>
      <c r="H41" s="114"/>
      <c r="I41" s="115"/>
      <c r="J41" s="116"/>
      <c r="K41" s="234"/>
      <c r="L41" s="116"/>
      <c r="M41" s="117"/>
      <c r="N41" s="56">
        <v>28</v>
      </c>
    </row>
    <row r="42" spans="1:14" ht="14.4" x14ac:dyDescent="0.3">
      <c r="A42" s="118">
        <v>100003</v>
      </c>
      <c r="B42" s="109" t="s">
        <v>229</v>
      </c>
      <c r="C42" s="236">
        <v>41802</v>
      </c>
      <c r="D42" s="110"/>
      <c r="E42" s="111"/>
      <c r="F42" s="112"/>
      <c r="G42" s="113"/>
      <c r="H42" s="114"/>
      <c r="I42" s="115"/>
      <c r="J42" s="116"/>
      <c r="K42" s="234"/>
      <c r="L42" s="116"/>
      <c r="M42" s="117"/>
      <c r="N42" s="56">
        <v>29</v>
      </c>
    </row>
    <row r="43" spans="1:14" ht="14.4" x14ac:dyDescent="0.3">
      <c r="A43" s="118">
        <v>100003</v>
      </c>
      <c r="B43" s="109" t="s">
        <v>230</v>
      </c>
      <c r="C43" s="236">
        <v>41802</v>
      </c>
      <c r="D43" s="110"/>
      <c r="E43" s="111"/>
      <c r="F43" s="112"/>
      <c r="G43" s="113"/>
      <c r="H43" s="114"/>
      <c r="I43" s="115"/>
      <c r="J43" s="116"/>
      <c r="K43" s="234"/>
      <c r="L43" s="116"/>
      <c r="M43" s="117"/>
      <c r="N43" s="56">
        <v>30</v>
      </c>
    </row>
    <row r="44" spans="1:14" ht="14.4" x14ac:dyDescent="0.3">
      <c r="A44" s="118">
        <v>100003</v>
      </c>
      <c r="B44" s="109" t="s">
        <v>231</v>
      </c>
      <c r="C44" s="236">
        <v>41813</v>
      </c>
      <c r="D44" s="110"/>
      <c r="E44" s="111"/>
      <c r="F44" s="112"/>
      <c r="G44" s="113"/>
      <c r="H44" s="114"/>
      <c r="I44" s="115"/>
      <c r="J44" s="116"/>
      <c r="K44" s="234"/>
      <c r="L44" s="116"/>
      <c r="M44" s="117"/>
      <c r="N44" s="56">
        <v>31</v>
      </c>
    </row>
    <row r="45" spans="1:14" ht="14.4" x14ac:dyDescent="0.3">
      <c r="A45" s="118">
        <v>100003</v>
      </c>
      <c r="B45" s="109" t="s">
        <v>231</v>
      </c>
      <c r="C45" s="236">
        <v>41813</v>
      </c>
      <c r="D45" s="110"/>
      <c r="E45" s="111"/>
      <c r="F45" s="112"/>
      <c r="G45" s="113"/>
      <c r="H45" s="114"/>
      <c r="I45" s="115"/>
      <c r="J45" s="116"/>
      <c r="K45" s="234"/>
      <c r="L45" s="116"/>
      <c r="M45" s="117"/>
      <c r="N45" s="56">
        <v>32</v>
      </c>
    </row>
    <row r="46" spans="1:14" ht="14.4" x14ac:dyDescent="0.3">
      <c r="A46" s="118">
        <v>100003</v>
      </c>
      <c r="B46" s="109" t="s">
        <v>231</v>
      </c>
      <c r="C46" s="236">
        <v>41813</v>
      </c>
      <c r="D46" s="110"/>
      <c r="E46" s="111"/>
      <c r="F46" s="112"/>
      <c r="G46" s="113"/>
      <c r="H46" s="114"/>
      <c r="I46" s="115"/>
      <c r="J46" s="116"/>
      <c r="K46" s="234"/>
      <c r="L46" s="116"/>
      <c r="M46" s="117"/>
      <c r="N46" s="56">
        <v>33</v>
      </c>
    </row>
    <row r="47" spans="1:14" ht="14.4" x14ac:dyDescent="0.3">
      <c r="A47" s="118">
        <v>100003</v>
      </c>
      <c r="B47" s="109" t="s">
        <v>232</v>
      </c>
      <c r="C47" s="237">
        <v>41794</v>
      </c>
      <c r="D47" s="110"/>
      <c r="E47" s="111"/>
      <c r="F47" s="112"/>
      <c r="G47" s="113"/>
      <c r="H47" s="114"/>
      <c r="I47" s="115"/>
      <c r="J47" s="116"/>
      <c r="K47" s="234"/>
      <c r="L47" s="116"/>
      <c r="M47" s="117"/>
      <c r="N47" s="56">
        <v>34</v>
      </c>
    </row>
    <row r="48" spans="1:14" ht="14.4" x14ac:dyDescent="0.3">
      <c r="A48" s="118">
        <v>100003</v>
      </c>
      <c r="B48" s="109" t="s">
        <v>232</v>
      </c>
      <c r="C48" s="237">
        <v>41794</v>
      </c>
      <c r="D48" s="110"/>
      <c r="E48" s="111"/>
      <c r="F48" s="112"/>
      <c r="G48" s="113"/>
      <c r="H48" s="114"/>
      <c r="I48" s="115"/>
      <c r="J48" s="116"/>
      <c r="K48" s="234"/>
      <c r="L48" s="116"/>
      <c r="M48" s="117"/>
      <c r="N48" s="56">
        <v>35</v>
      </c>
    </row>
    <row r="49" spans="1:14" ht="14.4" x14ac:dyDescent="0.3">
      <c r="A49" s="118">
        <v>100003</v>
      </c>
      <c r="B49" s="109" t="s">
        <v>232</v>
      </c>
      <c r="C49" s="237">
        <v>41794</v>
      </c>
      <c r="D49" s="232"/>
      <c r="E49" s="111"/>
      <c r="F49" s="112"/>
      <c r="G49" s="113"/>
      <c r="H49" s="114"/>
      <c r="I49" s="115"/>
      <c r="J49" s="116"/>
      <c r="K49" s="234"/>
      <c r="L49" s="116"/>
      <c r="M49" s="117"/>
      <c r="N49" s="56">
        <v>36</v>
      </c>
    </row>
    <row r="50" spans="1:14" ht="14.4" x14ac:dyDescent="0.3">
      <c r="A50" s="118">
        <v>100003</v>
      </c>
      <c r="B50" s="109" t="s">
        <v>233</v>
      </c>
      <c r="C50" s="236">
        <v>41820</v>
      </c>
      <c r="D50" s="110"/>
      <c r="E50" s="111"/>
      <c r="F50" s="112"/>
      <c r="G50" s="113"/>
      <c r="H50" s="114"/>
      <c r="I50" s="115"/>
      <c r="J50" s="116"/>
      <c r="K50" s="234"/>
      <c r="L50" s="116"/>
      <c r="M50" s="117"/>
      <c r="N50" s="56">
        <v>37</v>
      </c>
    </row>
    <row r="51" spans="1:14" ht="14.4" x14ac:dyDescent="0.3">
      <c r="A51" s="118">
        <v>100003</v>
      </c>
      <c r="B51" s="109" t="s">
        <v>234</v>
      </c>
      <c r="C51" s="236">
        <v>41820</v>
      </c>
      <c r="D51" s="110"/>
      <c r="E51" s="111"/>
      <c r="F51" s="112"/>
      <c r="G51" s="113"/>
      <c r="H51" s="114"/>
      <c r="I51" s="115"/>
      <c r="J51" s="116"/>
      <c r="K51" s="234"/>
      <c r="L51" s="116"/>
      <c r="M51" s="117"/>
      <c r="N51" s="56">
        <v>38</v>
      </c>
    </row>
    <row r="52" spans="1:14" ht="14.4" x14ac:dyDescent="0.3">
      <c r="A52" s="118">
        <v>100003</v>
      </c>
      <c r="B52" s="109" t="s">
        <v>235</v>
      </c>
      <c r="C52" s="236">
        <v>41834</v>
      </c>
      <c r="D52" s="110"/>
      <c r="E52" s="111"/>
      <c r="F52" s="112"/>
      <c r="G52" s="113"/>
      <c r="H52" s="114"/>
      <c r="I52" s="115"/>
      <c r="J52" s="116"/>
      <c r="K52" s="234"/>
      <c r="L52" s="116"/>
      <c r="M52" s="117"/>
      <c r="N52" s="56">
        <v>39</v>
      </c>
    </row>
    <row r="53" spans="1:14" ht="14.4" x14ac:dyDescent="0.3">
      <c r="A53" s="118">
        <v>100003</v>
      </c>
      <c r="B53" s="109" t="s">
        <v>235</v>
      </c>
      <c r="C53" s="236">
        <v>41834</v>
      </c>
      <c r="D53" s="110"/>
      <c r="E53" s="111"/>
      <c r="F53" s="112"/>
      <c r="G53" s="113"/>
      <c r="H53" s="114"/>
      <c r="I53" s="115"/>
      <c r="J53" s="116"/>
      <c r="K53" s="234"/>
      <c r="L53" s="116"/>
      <c r="M53" s="117"/>
      <c r="N53" s="56">
        <v>40</v>
      </c>
    </row>
    <row r="54" spans="1:14" ht="14.4" x14ac:dyDescent="0.3">
      <c r="A54" s="118">
        <v>100003</v>
      </c>
      <c r="B54" s="109" t="s">
        <v>236</v>
      </c>
      <c r="C54" s="236">
        <v>41835</v>
      </c>
      <c r="D54" s="110"/>
      <c r="E54" s="111"/>
      <c r="F54" s="112"/>
      <c r="G54" s="113"/>
      <c r="H54" s="114"/>
      <c r="I54" s="115"/>
      <c r="J54" s="116"/>
      <c r="K54" s="234"/>
      <c r="L54" s="116"/>
      <c r="M54" s="117"/>
      <c r="N54" s="56">
        <v>41</v>
      </c>
    </row>
    <row r="55" spans="1:14" ht="14.4" x14ac:dyDescent="0.3">
      <c r="A55" s="118">
        <v>100003</v>
      </c>
      <c r="B55" s="109" t="s">
        <v>237</v>
      </c>
      <c r="C55" s="236">
        <v>41835</v>
      </c>
      <c r="D55" s="110"/>
      <c r="E55" s="111"/>
      <c r="F55" s="112"/>
      <c r="G55" s="113"/>
      <c r="H55" s="114"/>
      <c r="I55" s="115"/>
      <c r="J55" s="116"/>
      <c r="K55" s="234"/>
      <c r="L55" s="116"/>
      <c r="M55" s="117"/>
      <c r="N55" s="56">
        <v>42</v>
      </c>
    </row>
    <row r="56" spans="1:14" ht="14.4" x14ac:dyDescent="0.3">
      <c r="A56" s="118">
        <v>100003</v>
      </c>
      <c r="B56" s="109" t="s">
        <v>238</v>
      </c>
      <c r="C56" s="236">
        <v>41841</v>
      </c>
      <c r="D56" s="110"/>
      <c r="E56" s="111"/>
      <c r="F56" s="112"/>
      <c r="G56" s="113"/>
      <c r="H56" s="114"/>
      <c r="I56" s="115"/>
      <c r="J56" s="116"/>
      <c r="K56" s="234"/>
      <c r="L56" s="116"/>
      <c r="M56" s="117"/>
      <c r="N56" s="56">
        <v>43</v>
      </c>
    </row>
    <row r="57" spans="1:14" ht="14.4" x14ac:dyDescent="0.3">
      <c r="A57" s="118">
        <v>100003</v>
      </c>
      <c r="B57" s="109" t="s">
        <v>239</v>
      </c>
      <c r="C57" s="236">
        <v>41851</v>
      </c>
      <c r="D57" s="110"/>
      <c r="E57" s="111"/>
      <c r="F57" s="112"/>
      <c r="G57" s="113"/>
      <c r="H57" s="114"/>
      <c r="I57" s="115"/>
      <c r="J57" s="116"/>
      <c r="K57" s="234"/>
      <c r="L57" s="116"/>
      <c r="M57" s="117"/>
      <c r="N57" s="56">
        <v>44</v>
      </c>
    </row>
    <row r="58" spans="1:14" ht="14.4" x14ac:dyDescent="0.3">
      <c r="A58" s="118">
        <v>100003</v>
      </c>
      <c r="B58" s="109" t="s">
        <v>240</v>
      </c>
      <c r="C58" s="236">
        <v>41857</v>
      </c>
      <c r="D58" s="110"/>
      <c r="E58" s="111"/>
      <c r="F58" s="112"/>
      <c r="G58" s="113"/>
      <c r="H58" s="114"/>
      <c r="I58" s="115"/>
      <c r="J58" s="116"/>
      <c r="K58" s="234"/>
      <c r="L58" s="116"/>
      <c r="M58" s="117"/>
      <c r="N58" s="56">
        <v>45</v>
      </c>
    </row>
    <row r="59" spans="1:14" ht="14.4" x14ac:dyDescent="0.3">
      <c r="A59" s="118">
        <v>100003</v>
      </c>
      <c r="B59" s="109" t="s">
        <v>241</v>
      </c>
      <c r="C59" s="236">
        <v>41857</v>
      </c>
      <c r="D59" s="110"/>
      <c r="E59" s="111"/>
      <c r="F59" s="112"/>
      <c r="G59" s="113"/>
      <c r="H59" s="114"/>
      <c r="I59" s="115"/>
      <c r="J59" s="116"/>
      <c r="K59" s="234"/>
      <c r="L59" s="116"/>
      <c r="M59" s="117"/>
      <c r="N59" s="56">
        <v>46</v>
      </c>
    </row>
    <row r="60" spans="1:14" ht="14.4" x14ac:dyDescent="0.3">
      <c r="A60" s="118">
        <v>100003</v>
      </c>
      <c r="B60" s="109" t="s">
        <v>241</v>
      </c>
      <c r="C60" s="236">
        <v>41857</v>
      </c>
      <c r="D60" s="110"/>
      <c r="E60" s="111"/>
      <c r="F60" s="112"/>
      <c r="G60" s="113"/>
      <c r="H60" s="114"/>
      <c r="I60" s="115"/>
      <c r="J60" s="116"/>
      <c r="K60" s="234"/>
      <c r="L60" s="116"/>
      <c r="M60" s="117"/>
      <c r="N60" s="56">
        <v>47</v>
      </c>
    </row>
    <row r="61" spans="1:14" ht="14.4" x14ac:dyDescent="0.3">
      <c r="A61" s="118">
        <v>100003</v>
      </c>
      <c r="B61" s="109" t="s">
        <v>241</v>
      </c>
      <c r="C61" s="236">
        <v>41857</v>
      </c>
      <c r="D61" s="110"/>
      <c r="E61" s="111"/>
      <c r="F61" s="112"/>
      <c r="G61" s="113"/>
      <c r="H61" s="114"/>
      <c r="I61" s="115"/>
      <c r="J61" s="116"/>
      <c r="K61" s="234"/>
      <c r="L61" s="116"/>
      <c r="M61" s="117"/>
      <c r="N61" s="56">
        <v>48</v>
      </c>
    </row>
    <row r="62" spans="1:14" ht="14.4" x14ac:dyDescent="0.3">
      <c r="A62" s="118">
        <v>100003</v>
      </c>
      <c r="B62" s="109" t="s">
        <v>242</v>
      </c>
      <c r="C62" s="236">
        <v>41862</v>
      </c>
      <c r="D62" s="110"/>
      <c r="E62" s="111"/>
      <c r="F62" s="112"/>
      <c r="G62" s="113"/>
      <c r="H62" s="114"/>
      <c r="I62" s="115"/>
      <c r="J62" s="116"/>
      <c r="K62" s="234"/>
      <c r="L62" s="116"/>
      <c r="M62" s="117"/>
      <c r="N62" s="56">
        <v>49</v>
      </c>
    </row>
    <row r="63" spans="1:14" ht="14.4" x14ac:dyDescent="0.3">
      <c r="A63" s="118">
        <v>100003</v>
      </c>
      <c r="B63" s="109" t="s">
        <v>243</v>
      </c>
      <c r="C63" s="236">
        <v>41869</v>
      </c>
      <c r="D63" s="110"/>
      <c r="E63" s="111"/>
      <c r="F63" s="112"/>
      <c r="G63" s="113"/>
      <c r="H63" s="114"/>
      <c r="I63" s="115"/>
      <c r="J63" s="116"/>
      <c r="K63" s="234"/>
      <c r="L63" s="116"/>
      <c r="M63" s="117"/>
      <c r="N63" s="56">
        <v>50</v>
      </c>
    </row>
    <row r="64" spans="1:14" ht="14.4" x14ac:dyDescent="0.3">
      <c r="A64" s="118">
        <v>100003</v>
      </c>
      <c r="B64" s="109" t="s">
        <v>244</v>
      </c>
      <c r="C64" s="236">
        <v>41873</v>
      </c>
      <c r="D64" s="110"/>
      <c r="E64" s="111"/>
      <c r="F64" s="112"/>
      <c r="G64" s="113"/>
      <c r="H64" s="114"/>
      <c r="I64" s="115"/>
      <c r="J64" s="116"/>
      <c r="K64" s="234"/>
      <c r="L64" s="116"/>
      <c r="M64" s="117"/>
      <c r="N64" s="56">
        <v>51</v>
      </c>
    </row>
    <row r="65" spans="1:14" ht="14.4" x14ac:dyDescent="0.3">
      <c r="A65" s="118">
        <v>100003</v>
      </c>
      <c r="B65" s="109" t="s">
        <v>244</v>
      </c>
      <c r="C65" s="236">
        <v>41873</v>
      </c>
      <c r="D65" s="110"/>
      <c r="E65" s="111"/>
      <c r="F65" s="112"/>
      <c r="G65" s="113"/>
      <c r="H65" s="114"/>
      <c r="I65" s="115"/>
      <c r="J65" s="116"/>
      <c r="K65" s="234"/>
      <c r="L65" s="116"/>
      <c r="M65" s="117"/>
      <c r="N65" s="56">
        <v>52</v>
      </c>
    </row>
    <row r="66" spans="1:14" ht="14.4" x14ac:dyDescent="0.3">
      <c r="A66" s="118">
        <v>100003</v>
      </c>
      <c r="B66" s="109" t="s">
        <v>245</v>
      </c>
      <c r="C66" s="236">
        <v>41884</v>
      </c>
      <c r="D66" s="110"/>
      <c r="E66" s="111"/>
      <c r="F66" s="112"/>
      <c r="G66" s="113"/>
      <c r="H66" s="114"/>
      <c r="I66" s="115"/>
      <c r="J66" s="116"/>
      <c r="K66" s="234"/>
      <c r="L66" s="116"/>
      <c r="M66" s="117"/>
      <c r="N66" s="56">
        <v>53</v>
      </c>
    </row>
    <row r="67" spans="1:14" ht="14.4" x14ac:dyDescent="0.3">
      <c r="A67" s="118">
        <v>100003</v>
      </c>
      <c r="B67" s="109" t="s">
        <v>246</v>
      </c>
      <c r="C67" s="236">
        <v>41884</v>
      </c>
      <c r="D67" s="110"/>
      <c r="E67" s="111"/>
      <c r="F67" s="112"/>
      <c r="G67" s="113"/>
      <c r="H67" s="114"/>
      <c r="I67" s="115"/>
      <c r="J67" s="116"/>
      <c r="K67" s="234"/>
      <c r="L67" s="116"/>
      <c r="M67" s="117"/>
      <c r="N67" s="56">
        <v>54</v>
      </c>
    </row>
    <row r="68" spans="1:14" ht="14.4" x14ac:dyDescent="0.3">
      <c r="A68" s="118">
        <v>100003</v>
      </c>
      <c r="B68" s="109" t="s">
        <v>247</v>
      </c>
      <c r="C68" s="236">
        <v>41898</v>
      </c>
      <c r="D68" s="110"/>
      <c r="E68" s="111"/>
      <c r="F68" s="112"/>
      <c r="G68" s="113"/>
      <c r="H68" s="114"/>
      <c r="I68" s="115"/>
      <c r="J68" s="116"/>
      <c r="K68" s="234"/>
      <c r="L68" s="116"/>
      <c r="M68" s="117"/>
      <c r="N68" s="56">
        <v>55</v>
      </c>
    </row>
    <row r="69" spans="1:14" ht="14.4" x14ac:dyDescent="0.3">
      <c r="A69" s="118">
        <v>100003</v>
      </c>
      <c r="B69" s="109" t="s">
        <v>248</v>
      </c>
      <c r="C69" s="236">
        <v>41898</v>
      </c>
      <c r="D69" s="110"/>
      <c r="E69" s="111"/>
      <c r="F69" s="112"/>
      <c r="G69" s="113"/>
      <c r="H69" s="114"/>
      <c r="I69" s="115"/>
      <c r="J69" s="116"/>
      <c r="K69" s="234"/>
      <c r="L69" s="116"/>
      <c r="M69" s="117"/>
      <c r="N69" s="56">
        <v>56</v>
      </c>
    </row>
    <row r="70" spans="1:14" ht="14.4" x14ac:dyDescent="0.3">
      <c r="A70" s="118">
        <v>100003</v>
      </c>
      <c r="B70" s="109" t="s">
        <v>249</v>
      </c>
      <c r="C70" s="236">
        <v>41898</v>
      </c>
      <c r="D70" s="110"/>
      <c r="E70" s="111"/>
      <c r="F70" s="112"/>
      <c r="G70" s="113"/>
      <c r="H70" s="114"/>
      <c r="I70" s="115"/>
      <c r="J70" s="116"/>
      <c r="K70" s="234"/>
      <c r="L70" s="116"/>
      <c r="M70" s="117"/>
      <c r="N70" s="56">
        <v>57</v>
      </c>
    </row>
    <row r="71" spans="1:14" ht="14.4" x14ac:dyDescent="0.3">
      <c r="A71" s="118">
        <v>100003</v>
      </c>
      <c r="B71" s="109" t="s">
        <v>250</v>
      </c>
      <c r="C71" s="236">
        <v>41894</v>
      </c>
      <c r="D71" s="110"/>
      <c r="E71" s="111"/>
      <c r="F71" s="112"/>
      <c r="G71" s="113"/>
      <c r="H71" s="114"/>
      <c r="I71" s="115"/>
      <c r="J71" s="116"/>
      <c r="K71" s="234"/>
      <c r="L71" s="116"/>
      <c r="M71" s="117"/>
      <c r="N71" s="56">
        <v>58</v>
      </c>
    </row>
    <row r="72" spans="1:14" ht="14.4" x14ac:dyDescent="0.3">
      <c r="A72" s="118">
        <v>100003</v>
      </c>
      <c r="B72" s="109" t="s">
        <v>250</v>
      </c>
      <c r="C72" s="236">
        <v>41894</v>
      </c>
      <c r="D72" s="110"/>
      <c r="E72" s="111"/>
      <c r="F72" s="112"/>
      <c r="G72" s="113"/>
      <c r="H72" s="114"/>
      <c r="I72" s="115"/>
      <c r="J72" s="116"/>
      <c r="K72" s="234"/>
      <c r="L72" s="116"/>
      <c r="M72" s="117"/>
      <c r="N72" s="56">
        <v>59</v>
      </c>
    </row>
    <row r="73" spans="1:14" ht="14.4" x14ac:dyDescent="0.3">
      <c r="A73" s="118">
        <v>100003</v>
      </c>
      <c r="B73" s="109" t="s">
        <v>251</v>
      </c>
      <c r="C73" s="236">
        <v>41912</v>
      </c>
      <c r="D73" s="110"/>
      <c r="E73" s="111"/>
      <c r="F73" s="112"/>
      <c r="G73" s="113"/>
      <c r="H73" s="114"/>
      <c r="I73" s="115"/>
      <c r="J73" s="116"/>
      <c r="K73" s="234"/>
      <c r="L73" s="116"/>
      <c r="M73" s="117"/>
      <c r="N73" s="56">
        <v>60</v>
      </c>
    </row>
    <row r="74" spans="1:14" ht="14.4" x14ac:dyDescent="0.3">
      <c r="A74" s="118">
        <v>100003</v>
      </c>
      <c r="B74" s="109" t="s">
        <v>252</v>
      </c>
      <c r="C74" s="236">
        <v>41912</v>
      </c>
      <c r="D74" s="110"/>
      <c r="E74" s="111"/>
      <c r="F74" s="112"/>
      <c r="G74" s="113"/>
      <c r="H74" s="114"/>
      <c r="I74" s="115"/>
      <c r="J74" s="116"/>
      <c r="K74" s="234"/>
      <c r="L74" s="116"/>
      <c r="M74" s="117"/>
      <c r="N74" s="56">
        <v>61</v>
      </c>
    </row>
    <row r="75" spans="1:14" ht="14.4" x14ac:dyDescent="0.3">
      <c r="A75" s="118">
        <v>100003</v>
      </c>
      <c r="B75" s="109" t="s">
        <v>253</v>
      </c>
      <c r="C75" s="236">
        <v>41925</v>
      </c>
      <c r="D75" s="110"/>
      <c r="E75" s="111"/>
      <c r="F75" s="112"/>
      <c r="G75" s="113"/>
      <c r="H75" s="114"/>
      <c r="I75" s="115"/>
      <c r="J75" s="116"/>
      <c r="K75" s="234"/>
      <c r="L75" s="116"/>
      <c r="M75" s="117"/>
      <c r="N75" s="56">
        <v>62</v>
      </c>
    </row>
    <row r="76" spans="1:14" ht="14.4" x14ac:dyDescent="0.3">
      <c r="A76" s="118">
        <v>100003</v>
      </c>
      <c r="B76" s="109" t="s">
        <v>254</v>
      </c>
      <c r="C76" s="236">
        <v>41925</v>
      </c>
      <c r="D76" s="110"/>
      <c r="E76" s="111"/>
      <c r="F76" s="112"/>
      <c r="G76" s="113"/>
      <c r="H76" s="114"/>
      <c r="I76" s="115"/>
      <c r="J76" s="116"/>
      <c r="K76" s="234"/>
      <c r="L76" s="116"/>
      <c r="M76" s="117"/>
      <c r="N76" s="56">
        <v>63</v>
      </c>
    </row>
    <row r="77" spans="1:14" ht="14.4" x14ac:dyDescent="0.3">
      <c r="A77" s="118">
        <v>100003</v>
      </c>
      <c r="B77" s="109" t="s">
        <v>255</v>
      </c>
      <c r="C77" s="236">
        <v>41927</v>
      </c>
      <c r="D77" s="110"/>
      <c r="E77" s="111"/>
      <c r="F77" s="112"/>
      <c r="G77" s="113"/>
      <c r="H77" s="114"/>
      <c r="I77" s="115"/>
      <c r="J77" s="116"/>
      <c r="K77" s="234"/>
      <c r="L77" s="116"/>
      <c r="M77" s="117"/>
      <c r="N77" s="56">
        <v>64</v>
      </c>
    </row>
    <row r="78" spans="1:14" ht="14.4" x14ac:dyDescent="0.3">
      <c r="A78" s="118">
        <v>100003</v>
      </c>
      <c r="B78" s="109" t="s">
        <v>256</v>
      </c>
      <c r="C78" s="236">
        <v>41927</v>
      </c>
      <c r="D78" s="110"/>
      <c r="E78" s="111"/>
      <c r="F78" s="112"/>
      <c r="G78" s="113"/>
      <c r="H78" s="114"/>
      <c r="I78" s="115"/>
      <c r="J78" s="116"/>
      <c r="K78" s="234"/>
      <c r="L78" s="116"/>
      <c r="M78" s="117"/>
      <c r="N78" s="56">
        <v>65</v>
      </c>
    </row>
    <row r="79" spans="1:14" ht="14.4" x14ac:dyDescent="0.3">
      <c r="A79" s="118">
        <v>100003</v>
      </c>
      <c r="B79" s="109" t="s">
        <v>256</v>
      </c>
      <c r="C79" s="236">
        <v>41927</v>
      </c>
      <c r="D79" s="110"/>
      <c r="E79" s="111"/>
      <c r="F79" s="112"/>
      <c r="G79" s="113"/>
      <c r="H79" s="114"/>
      <c r="I79" s="115"/>
      <c r="J79" s="116"/>
      <c r="K79" s="234"/>
      <c r="L79" s="116"/>
      <c r="M79" s="117"/>
      <c r="N79" s="56">
        <v>66</v>
      </c>
    </row>
    <row r="80" spans="1:14" ht="14.4" x14ac:dyDescent="0.3">
      <c r="A80" s="118">
        <v>100003</v>
      </c>
      <c r="B80" s="109" t="s">
        <v>256</v>
      </c>
      <c r="C80" s="236">
        <v>41927</v>
      </c>
      <c r="D80" s="110"/>
      <c r="E80" s="111"/>
      <c r="F80" s="112"/>
      <c r="G80" s="113"/>
      <c r="H80" s="114"/>
      <c r="I80" s="115"/>
      <c r="J80" s="116"/>
      <c r="K80" s="234"/>
      <c r="L80" s="116"/>
      <c r="M80" s="117"/>
      <c r="N80" s="56">
        <v>67</v>
      </c>
    </row>
    <row r="81" spans="1:14" ht="14.4" x14ac:dyDescent="0.3">
      <c r="A81" s="118">
        <v>100003</v>
      </c>
      <c r="B81" s="109" t="s">
        <v>257</v>
      </c>
      <c r="C81" s="236">
        <v>41946</v>
      </c>
      <c r="D81" s="110"/>
      <c r="E81" s="111"/>
      <c r="F81" s="112"/>
      <c r="G81" s="113"/>
      <c r="H81" s="114"/>
      <c r="I81" s="115"/>
      <c r="J81" s="116"/>
      <c r="K81" s="234"/>
      <c r="L81" s="116"/>
      <c r="M81" s="117"/>
      <c r="N81" s="56">
        <v>68</v>
      </c>
    </row>
    <row r="82" spans="1:14" ht="14.4" x14ac:dyDescent="0.3">
      <c r="A82" s="118">
        <v>100003</v>
      </c>
      <c r="B82" s="109" t="s">
        <v>257</v>
      </c>
      <c r="C82" s="236">
        <v>41946</v>
      </c>
      <c r="D82" s="110"/>
      <c r="E82" s="111"/>
      <c r="F82" s="112"/>
      <c r="G82" s="113"/>
      <c r="H82" s="114"/>
      <c r="I82" s="115"/>
      <c r="J82" s="116"/>
      <c r="K82" s="234"/>
      <c r="L82" s="116"/>
      <c r="M82" s="117"/>
      <c r="N82" s="56">
        <v>69</v>
      </c>
    </row>
    <row r="83" spans="1:14" ht="14.4" x14ac:dyDescent="0.3">
      <c r="A83" s="118">
        <v>100003</v>
      </c>
      <c r="B83" s="109" t="s">
        <v>257</v>
      </c>
      <c r="C83" s="236">
        <v>41946</v>
      </c>
      <c r="D83" s="110"/>
      <c r="E83" s="111"/>
      <c r="F83" s="112"/>
      <c r="G83" s="113"/>
      <c r="H83" s="114"/>
      <c r="I83" s="115"/>
      <c r="J83" s="116"/>
      <c r="K83" s="234"/>
      <c r="L83" s="116"/>
      <c r="M83" s="117"/>
      <c r="N83" s="56">
        <v>70</v>
      </c>
    </row>
    <row r="84" spans="1:14" ht="14.4" x14ac:dyDescent="0.3">
      <c r="A84" s="118">
        <v>100003</v>
      </c>
      <c r="B84" s="109" t="s">
        <v>258</v>
      </c>
      <c r="C84" s="236">
        <v>41939</v>
      </c>
      <c r="D84" s="110"/>
      <c r="E84" s="111"/>
      <c r="F84" s="112"/>
      <c r="G84" s="113"/>
      <c r="H84" s="114"/>
      <c r="I84" s="115"/>
      <c r="J84" s="116"/>
      <c r="K84" s="234"/>
      <c r="L84" s="116"/>
      <c r="M84" s="117"/>
      <c r="N84" s="56">
        <v>71</v>
      </c>
    </row>
    <row r="85" spans="1:14" ht="14.4" x14ac:dyDescent="0.3">
      <c r="A85" s="118">
        <v>100003</v>
      </c>
      <c r="B85" s="109" t="s">
        <v>259</v>
      </c>
      <c r="C85" s="236">
        <v>41953</v>
      </c>
      <c r="D85" s="110"/>
      <c r="E85" s="111"/>
      <c r="F85" s="112"/>
      <c r="G85" s="113"/>
      <c r="H85" s="114"/>
      <c r="I85" s="115"/>
      <c r="J85" s="116"/>
      <c r="K85" s="234"/>
      <c r="L85" s="116"/>
      <c r="M85" s="117"/>
      <c r="N85" s="56">
        <v>72</v>
      </c>
    </row>
    <row r="86" spans="1:14" ht="14.4" x14ac:dyDescent="0.3">
      <c r="A86" s="118">
        <v>100003</v>
      </c>
      <c r="B86" s="109" t="s">
        <v>260</v>
      </c>
      <c r="C86" s="236">
        <v>41957</v>
      </c>
      <c r="D86" s="110"/>
      <c r="E86" s="111"/>
      <c r="F86" s="112"/>
      <c r="G86" s="113"/>
      <c r="H86" s="114"/>
      <c r="I86" s="115"/>
      <c r="J86" s="116"/>
      <c r="K86" s="234"/>
      <c r="L86" s="116"/>
      <c r="M86" s="117"/>
      <c r="N86" s="56">
        <v>73</v>
      </c>
    </row>
    <row r="87" spans="1:14" ht="14.4" x14ac:dyDescent="0.3">
      <c r="A87" s="118">
        <v>100003</v>
      </c>
      <c r="B87" s="109" t="s">
        <v>261</v>
      </c>
      <c r="C87" s="236">
        <v>41964</v>
      </c>
      <c r="D87" s="110"/>
      <c r="E87" s="111"/>
      <c r="F87" s="112"/>
      <c r="G87" s="113"/>
      <c r="H87" s="114"/>
      <c r="I87" s="115"/>
      <c r="J87" s="116"/>
      <c r="K87" s="234"/>
      <c r="L87" s="116"/>
      <c r="M87" s="117"/>
      <c r="N87" s="56">
        <v>74</v>
      </c>
    </row>
    <row r="88" spans="1:14" ht="14.4" x14ac:dyDescent="0.3">
      <c r="A88" s="118">
        <v>100003</v>
      </c>
      <c r="B88" s="109" t="s">
        <v>262</v>
      </c>
      <c r="C88" s="236">
        <v>41968</v>
      </c>
      <c r="D88" s="110"/>
      <c r="E88" s="111"/>
      <c r="F88" s="112"/>
      <c r="G88" s="113"/>
      <c r="H88" s="114"/>
      <c r="I88" s="115"/>
      <c r="J88" s="116"/>
      <c r="K88" s="234"/>
      <c r="L88" s="116"/>
      <c r="M88" s="117"/>
      <c r="N88" s="56">
        <v>75</v>
      </c>
    </row>
    <row r="89" spans="1:14" ht="14.4" x14ac:dyDescent="0.3">
      <c r="A89" s="118">
        <v>100003</v>
      </c>
      <c r="B89" s="109" t="s">
        <v>262</v>
      </c>
      <c r="C89" s="236">
        <v>41968</v>
      </c>
      <c r="D89" s="110"/>
      <c r="E89" s="111"/>
      <c r="F89" s="112"/>
      <c r="G89" s="113"/>
      <c r="H89" s="114"/>
      <c r="I89" s="115"/>
      <c r="J89" s="116"/>
      <c r="K89" s="234"/>
      <c r="L89" s="116"/>
      <c r="M89" s="117"/>
      <c r="N89" s="56">
        <v>76</v>
      </c>
    </row>
    <row r="90" spans="1:14" ht="14.4" x14ac:dyDescent="0.3">
      <c r="A90" s="118">
        <v>100003</v>
      </c>
      <c r="B90" s="109" t="s">
        <v>262</v>
      </c>
      <c r="C90" s="236">
        <v>41968</v>
      </c>
      <c r="D90" s="110"/>
      <c r="E90" s="111"/>
      <c r="F90" s="112"/>
      <c r="G90" s="113"/>
      <c r="H90" s="114"/>
      <c r="I90" s="115"/>
      <c r="J90" s="116"/>
      <c r="K90" s="234"/>
      <c r="L90" s="116"/>
      <c r="M90" s="117"/>
      <c r="N90" s="56">
        <v>77</v>
      </c>
    </row>
    <row r="91" spans="1:14" ht="14.4" x14ac:dyDescent="0.3">
      <c r="A91" s="118">
        <v>100003</v>
      </c>
      <c r="B91" s="109" t="s">
        <v>262</v>
      </c>
      <c r="C91" s="236">
        <v>41968</v>
      </c>
      <c r="D91" s="110"/>
      <c r="E91" s="111"/>
      <c r="F91" s="112"/>
      <c r="G91" s="113"/>
      <c r="H91" s="114"/>
      <c r="I91" s="115"/>
      <c r="J91" s="116"/>
      <c r="K91" s="234"/>
      <c r="L91" s="116"/>
      <c r="M91" s="117"/>
      <c r="N91" s="56">
        <v>78</v>
      </c>
    </row>
    <row r="92" spans="1:14" ht="14.4" x14ac:dyDescent="0.3">
      <c r="A92" s="118">
        <v>100003</v>
      </c>
      <c r="B92" s="109" t="s">
        <v>263</v>
      </c>
      <c r="C92" s="236">
        <v>41974</v>
      </c>
      <c r="D92" s="110"/>
      <c r="E92" s="111"/>
      <c r="F92" s="112"/>
      <c r="G92" s="113"/>
      <c r="H92" s="114"/>
      <c r="I92" s="115"/>
      <c r="J92" s="116"/>
      <c r="K92" s="234"/>
      <c r="L92" s="116"/>
      <c r="M92" s="117"/>
      <c r="N92" s="56">
        <v>79</v>
      </c>
    </row>
    <row r="93" spans="1:14" ht="14.4" x14ac:dyDescent="0.3">
      <c r="A93" s="118">
        <v>100003</v>
      </c>
      <c r="B93" s="109" t="s">
        <v>264</v>
      </c>
      <c r="C93" s="236">
        <v>41974</v>
      </c>
      <c r="D93" s="110"/>
      <c r="E93" s="111"/>
      <c r="F93" s="112"/>
      <c r="G93" s="113"/>
      <c r="H93" s="114"/>
      <c r="I93" s="115"/>
      <c r="J93" s="116"/>
      <c r="K93" s="234"/>
      <c r="L93" s="116"/>
      <c r="M93" s="117"/>
      <c r="N93" s="56">
        <v>80</v>
      </c>
    </row>
    <row r="94" spans="1:14" ht="14.4" x14ac:dyDescent="0.3">
      <c r="A94" s="118">
        <v>100003</v>
      </c>
      <c r="B94" s="109" t="s">
        <v>265</v>
      </c>
      <c r="C94" s="236">
        <v>41990</v>
      </c>
      <c r="D94" s="110"/>
      <c r="E94" s="111"/>
      <c r="F94" s="112"/>
      <c r="G94" s="113"/>
      <c r="H94" s="114"/>
      <c r="I94" s="115"/>
      <c r="J94" s="116"/>
      <c r="K94" s="234"/>
      <c r="L94" s="116"/>
      <c r="M94" s="117"/>
      <c r="N94" s="56">
        <v>81</v>
      </c>
    </row>
    <row r="95" spans="1:14" ht="14.4" x14ac:dyDescent="0.3">
      <c r="A95" s="118">
        <v>100003</v>
      </c>
      <c r="B95" s="109" t="s">
        <v>266</v>
      </c>
      <c r="C95" s="236">
        <v>41990</v>
      </c>
      <c r="D95" s="110"/>
      <c r="E95" s="111"/>
      <c r="F95" s="112"/>
      <c r="G95" s="113"/>
      <c r="H95" s="114"/>
      <c r="I95" s="115"/>
      <c r="J95" s="116"/>
      <c r="K95" s="234"/>
      <c r="L95" s="116"/>
      <c r="M95" s="117"/>
      <c r="N95" s="56">
        <v>82</v>
      </c>
    </row>
    <row r="96" spans="1:14" ht="14.4" x14ac:dyDescent="0.3">
      <c r="A96" s="118">
        <v>100003</v>
      </c>
      <c r="B96" s="109" t="s">
        <v>267</v>
      </c>
      <c r="C96" s="236">
        <v>41988</v>
      </c>
      <c r="D96" s="110"/>
      <c r="E96" s="111"/>
      <c r="F96" s="112"/>
      <c r="G96" s="113"/>
      <c r="H96" s="114"/>
      <c r="I96" s="115"/>
      <c r="J96" s="116"/>
      <c r="K96" s="234"/>
      <c r="L96" s="116"/>
      <c r="M96" s="117"/>
      <c r="N96" s="56">
        <v>83</v>
      </c>
    </row>
    <row r="97" spans="1:15" ht="14.4" x14ac:dyDescent="0.3">
      <c r="A97" s="118">
        <v>100003</v>
      </c>
      <c r="B97" s="109" t="s">
        <v>267</v>
      </c>
      <c r="C97" s="236">
        <v>41988</v>
      </c>
      <c r="D97" s="110"/>
      <c r="E97" s="111"/>
      <c r="F97" s="112"/>
      <c r="G97" s="113"/>
      <c r="H97" s="114"/>
      <c r="I97" s="115"/>
      <c r="J97" s="116"/>
      <c r="K97" s="234"/>
      <c r="L97" s="116"/>
      <c r="M97" s="117"/>
      <c r="N97" s="56">
        <v>84</v>
      </c>
    </row>
    <row r="98" spans="1:15" ht="14.4" x14ac:dyDescent="0.3">
      <c r="A98" s="118">
        <v>100003</v>
      </c>
      <c r="B98" s="109" t="s">
        <v>267</v>
      </c>
      <c r="C98" s="236">
        <v>41988</v>
      </c>
      <c r="D98" s="110"/>
      <c r="E98" s="111"/>
      <c r="F98" s="112"/>
      <c r="G98" s="113"/>
      <c r="H98" s="114"/>
      <c r="I98" s="115"/>
      <c r="J98" s="116"/>
      <c r="K98" s="234"/>
      <c r="L98" s="116"/>
      <c r="M98" s="117"/>
      <c r="N98" s="56">
        <v>85</v>
      </c>
    </row>
    <row r="99" spans="1:15" ht="14.4" x14ac:dyDescent="0.3">
      <c r="A99" s="118">
        <v>100003</v>
      </c>
      <c r="B99" s="109" t="s">
        <v>267</v>
      </c>
      <c r="C99" s="236">
        <v>41988</v>
      </c>
      <c r="D99" s="110"/>
      <c r="E99" s="111"/>
      <c r="F99" s="112"/>
      <c r="G99" s="113"/>
      <c r="H99" s="114"/>
      <c r="I99" s="115"/>
      <c r="J99" s="116"/>
      <c r="K99" s="234"/>
      <c r="L99" s="116"/>
      <c r="M99" s="117"/>
      <c r="N99" s="56">
        <v>86</v>
      </c>
    </row>
    <row r="100" spans="1:15" ht="14.4" x14ac:dyDescent="0.3">
      <c r="A100" s="118">
        <v>100003</v>
      </c>
      <c r="B100" s="109" t="s">
        <v>268</v>
      </c>
      <c r="C100" s="236">
        <v>41995</v>
      </c>
      <c r="D100" s="232"/>
      <c r="E100" s="111"/>
      <c r="F100" s="112"/>
      <c r="G100" s="113"/>
      <c r="H100" s="114"/>
      <c r="I100" s="115"/>
      <c r="J100" s="116"/>
      <c r="K100" s="234"/>
      <c r="L100" s="116"/>
      <c r="M100" s="117"/>
      <c r="N100" s="56">
        <v>87</v>
      </c>
    </row>
    <row r="101" spans="1:15" ht="14.4" x14ac:dyDescent="0.3">
      <c r="A101" s="118">
        <v>100003</v>
      </c>
      <c r="B101" s="109" t="s">
        <v>269</v>
      </c>
      <c r="C101" s="236">
        <v>41997</v>
      </c>
      <c r="D101" s="110"/>
      <c r="E101" s="111"/>
      <c r="F101" s="112"/>
      <c r="G101" s="113"/>
      <c r="H101" s="114"/>
      <c r="I101" s="115"/>
      <c r="J101" s="116"/>
      <c r="K101" s="234"/>
      <c r="L101" s="116"/>
      <c r="M101" s="117"/>
      <c r="N101" s="56">
        <v>88</v>
      </c>
    </row>
    <row r="102" spans="1:15" ht="14.4" x14ac:dyDescent="0.3">
      <c r="A102" s="66"/>
      <c r="B102" s="67"/>
      <c r="C102" s="66"/>
      <c r="D102" s="66"/>
      <c r="L102" s="233"/>
      <c r="M102" s="119"/>
    </row>
    <row r="103" spans="1:15" ht="14.4" x14ac:dyDescent="0.3">
      <c r="A103" s="120" t="s">
        <v>270</v>
      </c>
      <c r="B103" s="120"/>
      <c r="C103" s="121"/>
      <c r="D103" s="122"/>
      <c r="E103" s="122"/>
      <c r="F103" s="123"/>
      <c r="G103" s="124"/>
      <c r="H103" s="122"/>
      <c r="I103" s="125"/>
      <c r="J103" s="125"/>
      <c r="K103" s="125"/>
      <c r="L103" s="235"/>
      <c r="M103" s="126"/>
    </row>
    <row r="104" spans="1:15" x14ac:dyDescent="0.25">
      <c r="A104" s="67"/>
      <c r="B104" s="67"/>
      <c r="C104" s="66"/>
      <c r="D104" s="66"/>
    </row>
    <row r="105" spans="1:15" x14ac:dyDescent="0.25">
      <c r="L105" s="127"/>
      <c r="M105" s="127"/>
      <c r="O105" s="128"/>
    </row>
  </sheetData>
  <pageMargins left="0.70866141732283516" right="0.70866141732283516" top="0.98425196850393726" bottom="0.78740157480315021" header="0.31496062992126012" footer="0.31496062992126012"/>
  <pageSetup paperSize="0" scale="56" fitToWidth="0" fitToHeight="0" orientation="landscape" horizontalDpi="0" verticalDpi="0" copies="0"/>
  <headerFooter>
    <oddHeader>&amp;L&amp;8Biogene Treibstoffe
Vorlage BAFU/OZD&amp;R&amp;8 13.05.2014</oddHeader>
    <oddFooter>&amp;R&amp;8Seite &amp;P/&amp;N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77"/>
  <sheetViews>
    <sheetView topLeftCell="A13" workbookViewId="0">
      <selection activeCell="E41" sqref="E41"/>
    </sheetView>
  </sheetViews>
  <sheetFormatPr baseColWidth="10" defaultRowHeight="14.4" x14ac:dyDescent="0.3"/>
  <cols>
    <col min="1" max="1" width="31.88671875" customWidth="1"/>
    <col min="2" max="2" width="22.88671875" customWidth="1"/>
    <col min="3" max="3" width="29" customWidth="1"/>
    <col min="4" max="4" width="45.44140625" customWidth="1"/>
    <col min="5" max="5" width="23.88671875" customWidth="1"/>
    <col min="6" max="6" width="11.5546875" customWidth="1"/>
    <col min="7" max="7" width="16.88671875" customWidth="1"/>
    <col min="8" max="8" width="18.33203125" customWidth="1"/>
    <col min="9" max="9" width="11.5546875" customWidth="1"/>
  </cols>
  <sheetData>
    <row r="1" spans="1:10" ht="18.600000000000001" customHeight="1" x14ac:dyDescent="0.3">
      <c r="A1" s="129" t="s">
        <v>271</v>
      </c>
      <c r="B1" s="129" t="s">
        <v>272</v>
      </c>
      <c r="C1" s="130" t="s">
        <v>273</v>
      </c>
      <c r="D1" s="129" t="s">
        <v>274</v>
      </c>
      <c r="E1" s="131"/>
      <c r="F1" s="131"/>
      <c r="G1" s="132"/>
      <c r="H1" s="133"/>
      <c r="I1" s="131"/>
    </row>
    <row r="2" spans="1:10" x14ac:dyDescent="0.3">
      <c r="A2" s="134"/>
      <c r="B2" s="134"/>
      <c r="C2" s="135"/>
      <c r="D2" s="134"/>
      <c r="E2" s="134"/>
      <c r="F2" s="134"/>
      <c r="G2" s="135"/>
      <c r="H2" s="135"/>
      <c r="I2" s="135"/>
    </row>
    <row r="3" spans="1:10" ht="27.6" x14ac:dyDescent="0.3">
      <c r="A3" s="136" t="s">
        <v>275</v>
      </c>
      <c r="B3" s="137" t="s">
        <v>276</v>
      </c>
      <c r="C3" s="138">
        <f>'OZD-Import'!D103</f>
        <v>0</v>
      </c>
      <c r="D3" s="137" t="s">
        <v>276</v>
      </c>
      <c r="E3" s="131"/>
      <c r="F3" s="139"/>
      <c r="G3" s="131"/>
      <c r="H3" s="131"/>
      <c r="I3" s="131"/>
      <c r="J3" s="27"/>
    </row>
    <row r="4" spans="1:10" x14ac:dyDescent="0.3">
      <c r="A4" s="131"/>
      <c r="B4" s="131"/>
      <c r="C4" s="140"/>
      <c r="D4" s="131"/>
      <c r="E4" s="131"/>
      <c r="F4" s="139"/>
      <c r="G4" s="131"/>
      <c r="H4" s="131"/>
      <c r="I4" s="131"/>
    </row>
    <row r="5" spans="1:10" x14ac:dyDescent="0.3">
      <c r="A5" s="136" t="s">
        <v>277</v>
      </c>
      <c r="B5" s="137" t="s">
        <v>278</v>
      </c>
      <c r="C5" s="141">
        <v>1.4079999999999999</v>
      </c>
      <c r="D5" s="137" t="s">
        <v>279</v>
      </c>
      <c r="F5" s="27"/>
    </row>
    <row r="6" spans="1:10" x14ac:dyDescent="0.3">
      <c r="C6" s="142"/>
      <c r="F6" s="143" t="s">
        <v>280</v>
      </c>
      <c r="G6" s="142" t="s">
        <v>281</v>
      </c>
      <c r="H6" t="s">
        <v>47</v>
      </c>
    </row>
    <row r="7" spans="1:10" ht="171" customHeight="1" x14ac:dyDescent="0.3">
      <c r="A7" s="136" t="s">
        <v>406</v>
      </c>
      <c r="B7" s="144" t="s">
        <v>276</v>
      </c>
      <c r="C7" s="145">
        <f>'OZD-Import'!M103</f>
        <v>0</v>
      </c>
      <c r="D7" s="146" t="s">
        <v>405</v>
      </c>
      <c r="E7" s="147" t="s">
        <v>282</v>
      </c>
      <c r="F7" s="148">
        <v>0.62</v>
      </c>
      <c r="G7" s="149">
        <f>C7-F7</f>
        <v>-0.62</v>
      </c>
      <c r="H7" s="150" t="s">
        <v>283</v>
      </c>
    </row>
    <row r="8" spans="1:10" x14ac:dyDescent="0.3">
      <c r="C8" s="142"/>
      <c r="F8" s="27"/>
    </row>
    <row r="9" spans="1:10" ht="27.6" x14ac:dyDescent="0.3">
      <c r="A9" s="136" t="s">
        <v>284</v>
      </c>
      <c r="B9" s="137" t="s">
        <v>285</v>
      </c>
      <c r="C9" s="141">
        <v>0</v>
      </c>
      <c r="D9" s="137" t="s">
        <v>286</v>
      </c>
      <c r="F9" s="27"/>
    </row>
    <row r="10" spans="1:10" x14ac:dyDescent="0.3">
      <c r="F10" s="27"/>
    </row>
    <row r="11" spans="1:10" x14ac:dyDescent="0.3">
      <c r="F11" s="27"/>
    </row>
    <row r="12" spans="1:10" x14ac:dyDescent="0.3">
      <c r="A12" s="151" t="s">
        <v>287</v>
      </c>
      <c r="F12" s="27"/>
    </row>
    <row r="13" spans="1:10" x14ac:dyDescent="0.3">
      <c r="F13" s="27"/>
    </row>
    <row r="14" spans="1:10" x14ac:dyDescent="0.3">
      <c r="A14" s="151" t="s">
        <v>288</v>
      </c>
      <c r="F14" s="27"/>
    </row>
    <row r="15" spans="1:10" x14ac:dyDescent="0.3">
      <c r="F15" s="27"/>
    </row>
    <row r="16" spans="1:10" x14ac:dyDescent="0.3">
      <c r="A16" s="151" t="s">
        <v>289</v>
      </c>
      <c r="F16" s="27"/>
    </row>
    <row r="17" spans="1:6" x14ac:dyDescent="0.3">
      <c r="F17" s="27"/>
    </row>
    <row r="18" spans="1:6" x14ac:dyDescent="0.3">
      <c r="A18" s="151" t="s">
        <v>290</v>
      </c>
      <c r="F18" s="27"/>
    </row>
    <row r="19" spans="1:6" x14ac:dyDescent="0.3">
      <c r="F19" s="27"/>
    </row>
    <row r="20" spans="1:6" x14ac:dyDescent="0.3">
      <c r="A20" s="151" t="s">
        <v>291</v>
      </c>
      <c r="F20" s="27"/>
    </row>
    <row r="21" spans="1:6" x14ac:dyDescent="0.3">
      <c r="F21" s="27"/>
    </row>
    <row r="22" spans="1:6" x14ac:dyDescent="0.3">
      <c r="A22" s="151" t="s">
        <v>292</v>
      </c>
      <c r="F22" s="27"/>
    </row>
    <row r="23" spans="1:6" x14ac:dyDescent="0.3">
      <c r="F23" s="27"/>
    </row>
    <row r="24" spans="1:6" x14ac:dyDescent="0.3">
      <c r="A24" s="151" t="s">
        <v>293</v>
      </c>
      <c r="F24" s="27"/>
    </row>
    <row r="25" spans="1:6" x14ac:dyDescent="0.3">
      <c r="F25" s="139"/>
    </row>
    <row r="26" spans="1:6" x14ac:dyDescent="0.3">
      <c r="A26" s="151" t="s">
        <v>294</v>
      </c>
      <c r="F26" s="139"/>
    </row>
    <row r="27" spans="1:6" x14ac:dyDescent="0.3">
      <c r="F27" s="139"/>
    </row>
    <row r="28" spans="1:6" x14ac:dyDescent="0.3">
      <c r="A28" s="151" t="s">
        <v>295</v>
      </c>
      <c r="F28" s="139"/>
    </row>
    <row r="29" spans="1:6" x14ac:dyDescent="0.3">
      <c r="F29" s="27"/>
    </row>
    <row r="30" spans="1:6" x14ac:dyDescent="0.3">
      <c r="F30" s="27"/>
    </row>
    <row r="31" spans="1:6" x14ac:dyDescent="0.3">
      <c r="A31" s="152" t="s">
        <v>296</v>
      </c>
      <c r="F31" s="27"/>
    </row>
    <row r="32" spans="1:6" x14ac:dyDescent="0.3">
      <c r="F32" s="27"/>
    </row>
    <row r="33" spans="1:7" x14ac:dyDescent="0.3">
      <c r="A33" s="153" t="s">
        <v>297</v>
      </c>
      <c r="F33" s="27"/>
    </row>
    <row r="34" spans="1:7" x14ac:dyDescent="0.3">
      <c r="B34" s="154"/>
      <c r="D34" s="270"/>
      <c r="E34" s="270"/>
      <c r="F34" s="254"/>
      <c r="G34" s="27"/>
    </row>
    <row r="35" spans="1:7" x14ac:dyDescent="0.3">
      <c r="B35" s="154"/>
      <c r="F35" s="156"/>
      <c r="G35" s="27"/>
    </row>
    <row r="36" spans="1:7" x14ac:dyDescent="0.3">
      <c r="A36" s="153" t="s">
        <v>298</v>
      </c>
      <c r="B36" s="154"/>
      <c r="F36" s="156"/>
      <c r="G36" s="27"/>
    </row>
    <row r="37" spans="1:7" x14ac:dyDescent="0.3">
      <c r="A37" s="153" t="s">
        <v>299</v>
      </c>
      <c r="B37" s="154"/>
      <c r="F37" s="157"/>
      <c r="G37" s="27"/>
    </row>
    <row r="38" spans="1:7" x14ac:dyDescent="0.3">
      <c r="A38" s="153" t="s">
        <v>300</v>
      </c>
    </row>
    <row r="45" spans="1:7" x14ac:dyDescent="0.3">
      <c r="F45" s="253" t="s">
        <v>396</v>
      </c>
      <c r="G45" s="27"/>
    </row>
    <row r="47" spans="1:7" x14ac:dyDescent="0.3">
      <c r="C47" s="158"/>
      <c r="D47" s="158"/>
      <c r="E47" s="158"/>
      <c r="F47" s="159"/>
    </row>
    <row r="48" spans="1:7" x14ac:dyDescent="0.3">
      <c r="C48" s="158"/>
      <c r="D48" s="160"/>
      <c r="E48" s="160"/>
      <c r="F48" s="159"/>
    </row>
    <row r="49" spans="3:6" x14ac:dyDescent="0.3">
      <c r="C49" s="158"/>
      <c r="D49" s="158"/>
      <c r="E49" s="158"/>
      <c r="F49" s="159"/>
    </row>
    <row r="50" spans="3:6" x14ac:dyDescent="0.3">
      <c r="C50" s="158"/>
      <c r="D50" s="158"/>
      <c r="E50" s="160"/>
      <c r="F50" s="159"/>
    </row>
    <row r="51" spans="3:6" x14ac:dyDescent="0.3">
      <c r="C51" s="158"/>
      <c r="D51" s="160"/>
      <c r="E51" s="160"/>
      <c r="F51" s="159"/>
    </row>
    <row r="52" spans="3:6" x14ac:dyDescent="0.3">
      <c r="C52" s="158"/>
      <c r="D52" s="158"/>
      <c r="E52" s="160"/>
      <c r="F52" s="159"/>
    </row>
    <row r="53" spans="3:6" x14ac:dyDescent="0.3">
      <c r="C53" s="158"/>
      <c r="D53" s="158"/>
      <c r="E53" s="158"/>
      <c r="F53" s="159"/>
    </row>
    <row r="54" spans="3:6" x14ac:dyDescent="0.3">
      <c r="C54" s="158"/>
      <c r="D54" s="158"/>
      <c r="E54" s="160"/>
      <c r="F54" s="159"/>
    </row>
    <row r="55" spans="3:6" x14ac:dyDescent="0.3">
      <c r="C55" s="158"/>
      <c r="D55" s="158"/>
      <c r="E55" s="158"/>
      <c r="F55" s="159"/>
    </row>
    <row r="56" spans="3:6" x14ac:dyDescent="0.3">
      <c r="C56" s="158"/>
      <c r="D56" s="158"/>
      <c r="E56" s="158"/>
      <c r="F56" s="159"/>
    </row>
    <row r="57" spans="3:6" x14ac:dyDescent="0.3">
      <c r="C57" s="158"/>
      <c r="D57" s="158"/>
      <c r="E57" s="160"/>
      <c r="F57" s="159"/>
    </row>
    <row r="58" spans="3:6" x14ac:dyDescent="0.3">
      <c r="C58" s="158"/>
      <c r="D58" s="158"/>
      <c r="E58" s="160"/>
      <c r="F58" s="159"/>
    </row>
    <row r="59" spans="3:6" x14ac:dyDescent="0.3">
      <c r="C59" s="158"/>
      <c r="D59" s="158"/>
      <c r="E59" s="160"/>
      <c r="F59" s="159"/>
    </row>
    <row r="60" spans="3:6" x14ac:dyDescent="0.3">
      <c r="C60" s="158"/>
      <c r="D60" s="158"/>
      <c r="E60" s="160"/>
      <c r="F60" s="159"/>
    </row>
    <row r="61" spans="3:6" x14ac:dyDescent="0.3">
      <c r="C61" s="158"/>
      <c r="D61" s="158"/>
      <c r="E61" s="158"/>
      <c r="F61" s="159"/>
    </row>
    <row r="62" spans="3:6" x14ac:dyDescent="0.3">
      <c r="C62" s="158"/>
      <c r="D62" s="158"/>
      <c r="E62" s="158"/>
      <c r="F62" s="159"/>
    </row>
    <row r="63" spans="3:6" x14ac:dyDescent="0.3">
      <c r="C63" s="158"/>
      <c r="D63" s="158"/>
      <c r="E63" s="160"/>
      <c r="F63" s="159"/>
    </row>
    <row r="64" spans="3:6" x14ac:dyDescent="0.3">
      <c r="C64" s="160"/>
      <c r="D64" s="160"/>
      <c r="E64" s="160"/>
      <c r="F64" s="159"/>
    </row>
    <row r="65" spans="3:6" x14ac:dyDescent="0.3">
      <c r="C65" s="158"/>
      <c r="D65" s="158"/>
      <c r="E65" s="158"/>
      <c r="F65" s="159"/>
    </row>
    <row r="66" spans="3:6" x14ac:dyDescent="0.3">
      <c r="C66" s="158"/>
      <c r="D66" s="160"/>
      <c r="E66" s="160"/>
      <c r="F66" s="159"/>
    </row>
    <row r="67" spans="3:6" x14ac:dyDescent="0.3">
      <c r="C67" s="158"/>
      <c r="D67" s="158"/>
      <c r="E67" s="160"/>
      <c r="F67" s="159"/>
    </row>
    <row r="68" spans="3:6" x14ac:dyDescent="0.3">
      <c r="C68" s="158"/>
      <c r="D68" s="158"/>
      <c r="E68" s="160"/>
      <c r="F68" s="159"/>
    </row>
    <row r="69" spans="3:6" x14ac:dyDescent="0.3">
      <c r="C69" s="158"/>
      <c r="D69" s="158"/>
      <c r="E69" s="160"/>
      <c r="F69" s="159"/>
    </row>
    <row r="70" spans="3:6" x14ac:dyDescent="0.3">
      <c r="C70" s="158"/>
      <c r="D70" s="158"/>
      <c r="E70" s="160"/>
      <c r="F70" s="159"/>
    </row>
    <row r="71" spans="3:6" x14ac:dyDescent="0.3">
      <c r="C71" s="160"/>
      <c r="D71" s="160"/>
      <c r="E71" s="160"/>
      <c r="F71" s="159"/>
    </row>
    <row r="72" spans="3:6" x14ac:dyDescent="0.3">
      <c r="C72" s="158"/>
      <c r="D72" s="158"/>
      <c r="E72" s="160"/>
      <c r="F72" s="159"/>
    </row>
    <row r="73" spans="3:6" x14ac:dyDescent="0.3">
      <c r="C73" s="160"/>
      <c r="D73" s="160"/>
      <c r="E73" s="160"/>
      <c r="F73" s="159"/>
    </row>
    <row r="74" spans="3:6" x14ac:dyDescent="0.3">
      <c r="C74" s="158"/>
      <c r="D74" s="158"/>
      <c r="E74" s="158"/>
      <c r="F74" s="159"/>
    </row>
    <row r="75" spans="3:6" x14ac:dyDescent="0.3">
      <c r="C75" s="158"/>
      <c r="D75" s="158"/>
      <c r="E75" s="160"/>
      <c r="F75" s="159"/>
    </row>
    <row r="76" spans="3:6" x14ac:dyDescent="0.3">
      <c r="C76" s="158"/>
      <c r="D76" s="158"/>
      <c r="E76" s="158"/>
      <c r="F76" s="159"/>
    </row>
    <row r="77" spans="3:6" x14ac:dyDescent="0.3">
      <c r="C77" s="158"/>
      <c r="D77" s="158"/>
      <c r="E77" s="160"/>
      <c r="F77" s="159"/>
    </row>
    <row r="78" spans="3:6" x14ac:dyDescent="0.3">
      <c r="C78" s="160"/>
      <c r="D78" s="160"/>
      <c r="E78" s="160"/>
      <c r="F78" s="159"/>
    </row>
    <row r="79" spans="3:6" x14ac:dyDescent="0.3">
      <c r="C79" s="160"/>
      <c r="D79" s="160"/>
      <c r="E79" s="160"/>
      <c r="F79" s="159"/>
    </row>
    <row r="80" spans="3:6" x14ac:dyDescent="0.3">
      <c r="C80" s="158"/>
      <c r="D80" s="158"/>
      <c r="E80" s="160"/>
      <c r="F80" s="159"/>
    </row>
    <row r="81" spans="3:7" s="142" customFormat="1" ht="15" thickBot="1" x14ac:dyDescent="0.35">
      <c r="C81" s="161"/>
      <c r="F81" s="162"/>
      <c r="G81" s="143"/>
    </row>
    <row r="82" spans="3:7" ht="15" thickTop="1" x14ac:dyDescent="0.3"/>
    <row r="83" spans="3:7" x14ac:dyDescent="0.3">
      <c r="F83" s="159"/>
    </row>
    <row r="84" spans="3:7" x14ac:dyDescent="0.3">
      <c r="F84" s="159"/>
    </row>
    <row r="85" spans="3:7" x14ac:dyDescent="0.3">
      <c r="F85" s="159"/>
    </row>
    <row r="86" spans="3:7" x14ac:dyDescent="0.3">
      <c r="F86" s="159"/>
    </row>
    <row r="87" spans="3:7" x14ac:dyDescent="0.3">
      <c r="F87" s="159"/>
    </row>
    <row r="88" spans="3:7" x14ac:dyDescent="0.3">
      <c r="F88" s="159"/>
    </row>
    <row r="89" spans="3:7" x14ac:dyDescent="0.3">
      <c r="F89" s="159"/>
    </row>
    <row r="90" spans="3:7" x14ac:dyDescent="0.3">
      <c r="F90" s="159"/>
    </row>
    <row r="91" spans="3:7" x14ac:dyDescent="0.3">
      <c r="F91" s="159"/>
    </row>
    <row r="92" spans="3:7" x14ac:dyDescent="0.3">
      <c r="F92" s="159"/>
    </row>
    <row r="93" spans="3:7" x14ac:dyDescent="0.3">
      <c r="F93" s="159"/>
    </row>
    <row r="94" spans="3:7" ht="15" thickBot="1" x14ac:dyDescent="0.35">
      <c r="F94" s="163"/>
      <c r="G94" s="27"/>
    </row>
    <row r="95" spans="3:7" ht="15" thickTop="1" x14ac:dyDescent="0.3"/>
    <row r="96" spans="3:7" x14ac:dyDescent="0.3">
      <c r="F96" s="159"/>
    </row>
    <row r="97" spans="6:6" x14ac:dyDescent="0.3">
      <c r="F97" s="159"/>
    </row>
    <row r="98" spans="6:6" x14ac:dyDescent="0.3">
      <c r="F98" s="159"/>
    </row>
    <row r="99" spans="6:6" x14ac:dyDescent="0.3">
      <c r="F99" s="159"/>
    </row>
    <row r="100" spans="6:6" x14ac:dyDescent="0.3">
      <c r="F100" s="159"/>
    </row>
    <row r="101" spans="6:6" x14ac:dyDescent="0.3">
      <c r="F101" s="159"/>
    </row>
    <row r="102" spans="6:6" x14ac:dyDescent="0.3">
      <c r="F102" s="159"/>
    </row>
    <row r="103" spans="6:6" x14ac:dyDescent="0.3">
      <c r="F103" s="159"/>
    </row>
    <row r="104" spans="6:6" x14ac:dyDescent="0.3">
      <c r="F104" s="159"/>
    </row>
    <row r="105" spans="6:6" x14ac:dyDescent="0.3">
      <c r="F105" s="159"/>
    </row>
    <row r="106" spans="6:6" x14ac:dyDescent="0.3">
      <c r="F106" s="159"/>
    </row>
    <row r="107" spans="6:6" x14ac:dyDescent="0.3">
      <c r="F107" s="159"/>
    </row>
    <row r="108" spans="6:6" x14ac:dyDescent="0.3">
      <c r="F108" s="159"/>
    </row>
    <row r="109" spans="6:6" x14ac:dyDescent="0.3">
      <c r="F109" s="159"/>
    </row>
    <row r="110" spans="6:6" x14ac:dyDescent="0.3">
      <c r="F110" s="159"/>
    </row>
    <row r="111" spans="6:6" x14ac:dyDescent="0.3">
      <c r="F111" s="159"/>
    </row>
    <row r="112" spans="6:6" x14ac:dyDescent="0.3">
      <c r="F112" s="164"/>
    </row>
    <row r="113" spans="1:7" x14ac:dyDescent="0.3">
      <c r="F113" s="159"/>
    </row>
    <row r="114" spans="1:7" x14ac:dyDescent="0.3">
      <c r="F114" s="159"/>
    </row>
    <row r="115" spans="1:7" x14ac:dyDescent="0.3">
      <c r="F115" s="159"/>
    </row>
    <row r="116" spans="1:7" x14ac:dyDescent="0.3">
      <c r="F116" s="159"/>
    </row>
    <row r="117" spans="1:7" x14ac:dyDescent="0.3">
      <c r="F117" s="159"/>
    </row>
    <row r="118" spans="1:7" x14ac:dyDescent="0.3">
      <c r="F118" s="159"/>
    </row>
    <row r="119" spans="1:7" x14ac:dyDescent="0.3">
      <c r="F119" s="159"/>
    </row>
    <row r="120" spans="1:7" x14ac:dyDescent="0.3">
      <c r="F120" s="159"/>
    </row>
    <row r="121" spans="1:7" x14ac:dyDescent="0.3">
      <c r="F121" s="159"/>
    </row>
    <row r="122" spans="1:7" x14ac:dyDescent="0.3">
      <c r="A122" s="154"/>
      <c r="B122" s="154"/>
      <c r="F122" s="155"/>
      <c r="G122" s="27"/>
    </row>
    <row r="123" spans="1:7" x14ac:dyDescent="0.3">
      <c r="A123" s="154"/>
      <c r="B123" s="154"/>
      <c r="F123" s="165"/>
    </row>
    <row r="124" spans="1:7" ht="15" thickBot="1" x14ac:dyDescent="0.35">
      <c r="A124" s="154"/>
      <c r="B124" s="154"/>
      <c r="F124" s="166"/>
    </row>
    <row r="125" spans="1:7" x14ac:dyDescent="0.3">
      <c r="A125" s="154"/>
      <c r="B125" s="154"/>
      <c r="F125" s="27"/>
      <c r="G125" s="27"/>
    </row>
    <row r="128" spans="1:7" x14ac:dyDescent="0.3">
      <c r="F128" s="167"/>
    </row>
    <row r="130" spans="6:6" x14ac:dyDescent="0.3">
      <c r="F130" s="156"/>
    </row>
    <row r="146" spans="3:7" x14ac:dyDescent="0.3">
      <c r="C146" s="31"/>
      <c r="D146" s="31"/>
      <c r="E146" s="31"/>
    </row>
    <row r="156" spans="3:7" ht="15" thickBot="1" x14ac:dyDescent="0.35">
      <c r="F156" s="163"/>
      <c r="G156" s="27"/>
    </row>
    <row r="157" spans="3:7" ht="15" thickTop="1" x14ac:dyDescent="0.3"/>
    <row r="158" spans="3:7" x14ac:dyDescent="0.3">
      <c r="F158" s="27"/>
    </row>
    <row r="170" spans="1:7" x14ac:dyDescent="0.3">
      <c r="A170" s="154"/>
      <c r="B170" s="154"/>
    </row>
    <row r="171" spans="1:7" ht="15" thickBot="1" x14ac:dyDescent="0.35">
      <c r="F171" s="168"/>
      <c r="G171" s="27"/>
    </row>
    <row r="172" spans="1:7" ht="15" thickTop="1" x14ac:dyDescent="0.3"/>
    <row r="176" spans="1:7" ht="15" thickBot="1" x14ac:dyDescent="0.35">
      <c r="F176" s="169"/>
    </row>
    <row r="177" ht="15" thickTop="1" x14ac:dyDescent="0.3"/>
  </sheetData>
  <mergeCells count="1">
    <mergeCell ref="D34:E34"/>
  </mergeCells>
  <pageMargins left="0.70000000000000007" right="0.70000000000000007" top="0.78740157500000008" bottom="0.78740157500000008" header="0.30000000000000004" footer="0.30000000000000004"/>
  <pageSetup paperSize="0" fitToWidth="0" fitToHeight="0" orientation="portrait" horizontalDpi="0" verticalDpi="0" copies="0"/>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D87"/>
  <sheetViews>
    <sheetView workbookViewId="0">
      <selection activeCell="D18" sqref="D18"/>
    </sheetView>
  </sheetViews>
  <sheetFormatPr baseColWidth="10" defaultRowHeight="14.4" x14ac:dyDescent="0.3"/>
  <cols>
    <col min="1" max="1" width="20.5546875" customWidth="1"/>
    <col min="2" max="2" width="22.109375" customWidth="1"/>
    <col min="3" max="3" width="26.109375" customWidth="1"/>
    <col min="4" max="4" width="51.88671875" customWidth="1"/>
    <col min="5" max="5" width="21.6640625" customWidth="1"/>
    <col min="6" max="6" width="11.5546875" customWidth="1"/>
  </cols>
  <sheetData>
    <row r="1" spans="1:4" x14ac:dyDescent="0.3">
      <c r="A1" s="170" t="s">
        <v>301</v>
      </c>
    </row>
    <row r="2" spans="1:4" x14ac:dyDescent="0.3">
      <c r="A2" s="3"/>
    </row>
    <row r="3" spans="1:4" x14ac:dyDescent="0.3">
      <c r="A3" s="3" t="s">
        <v>302</v>
      </c>
    </row>
    <row r="4" spans="1:4" x14ac:dyDescent="0.3">
      <c r="A4" s="3" t="s">
        <v>303</v>
      </c>
    </row>
    <row r="5" spans="1:4" x14ac:dyDescent="0.3">
      <c r="A5" s="3"/>
    </row>
    <row r="6" spans="1:4" x14ac:dyDescent="0.3">
      <c r="A6" s="3" t="s">
        <v>304</v>
      </c>
    </row>
    <row r="7" spans="1:4" x14ac:dyDescent="0.3">
      <c r="A7" s="3"/>
    </row>
    <row r="8" spans="1:4" x14ac:dyDescent="0.3">
      <c r="A8" s="171" t="s">
        <v>305</v>
      </c>
    </row>
    <row r="9" spans="1:4" x14ac:dyDescent="0.3">
      <c r="A9" s="171" t="s">
        <v>306</v>
      </c>
    </row>
    <row r="10" spans="1:4" x14ac:dyDescent="0.3">
      <c r="A10" s="171"/>
    </row>
    <row r="11" spans="1:4" ht="21" customHeight="1" thickBot="1" x14ac:dyDescent="0.35">
      <c r="A11" s="172" t="s">
        <v>307</v>
      </c>
    </row>
    <row r="12" spans="1:4" x14ac:dyDescent="0.3">
      <c r="A12" s="173" t="s">
        <v>308</v>
      </c>
      <c r="B12" s="174" t="s">
        <v>309</v>
      </c>
      <c r="C12" s="175" t="s">
        <v>273</v>
      </c>
      <c r="D12" s="176" t="s">
        <v>310</v>
      </c>
    </row>
    <row r="13" spans="1:4" ht="26.4" x14ac:dyDescent="0.3">
      <c r="A13" s="272">
        <v>1</v>
      </c>
      <c r="B13" s="273" t="s">
        <v>311</v>
      </c>
      <c r="C13" s="274">
        <v>0.06</v>
      </c>
      <c r="D13" s="178" t="s">
        <v>312</v>
      </c>
    </row>
    <row r="14" spans="1:4" x14ac:dyDescent="0.3">
      <c r="A14" s="272"/>
      <c r="B14" s="273"/>
      <c r="C14" s="274"/>
      <c r="D14" s="178" t="s">
        <v>313</v>
      </c>
    </row>
    <row r="15" spans="1:4" ht="26.4" x14ac:dyDescent="0.3">
      <c r="A15" s="272"/>
      <c r="B15" s="273"/>
      <c r="C15" s="274"/>
      <c r="D15" s="178" t="s">
        <v>314</v>
      </c>
    </row>
    <row r="16" spans="1:4" x14ac:dyDescent="0.3">
      <c r="A16" s="272">
        <v>2</v>
      </c>
      <c r="B16" s="273" t="s">
        <v>315</v>
      </c>
      <c r="C16" s="274">
        <v>0.71399999999999997</v>
      </c>
      <c r="D16" s="179"/>
    </row>
    <row r="17" spans="1:4" ht="26.4" x14ac:dyDescent="0.3">
      <c r="A17" s="272"/>
      <c r="B17" s="273"/>
      <c r="C17" s="274"/>
      <c r="D17" s="178" t="s">
        <v>316</v>
      </c>
    </row>
    <row r="18" spans="1:4" ht="27.75" customHeight="1" x14ac:dyDescent="0.3">
      <c r="A18" s="180">
        <v>3</v>
      </c>
      <c r="B18" s="181" t="s">
        <v>317</v>
      </c>
      <c r="C18" s="182">
        <f>'OZD-Import'!M103</f>
        <v>0</v>
      </c>
      <c r="D18" s="178" t="s">
        <v>404</v>
      </c>
    </row>
    <row r="19" spans="1:4" ht="26.4" x14ac:dyDescent="0.3">
      <c r="A19" s="180">
        <v>4</v>
      </c>
      <c r="B19" s="181" t="s">
        <v>318</v>
      </c>
      <c r="C19" s="177">
        <v>0</v>
      </c>
      <c r="D19" s="178" t="s">
        <v>319</v>
      </c>
    </row>
    <row r="20" spans="1:4" ht="26.4" x14ac:dyDescent="0.3">
      <c r="A20" s="180">
        <v>5</v>
      </c>
      <c r="B20" s="181" t="s">
        <v>320</v>
      </c>
      <c r="C20" s="182">
        <f>(C18+C13-C19)/C16</f>
        <v>8.4033613445378158E-2</v>
      </c>
      <c r="D20" s="178" t="s">
        <v>321</v>
      </c>
    </row>
    <row r="21" spans="1:4" ht="26.4" x14ac:dyDescent="0.3">
      <c r="A21" s="180">
        <v>6</v>
      </c>
      <c r="B21" s="181" t="s">
        <v>322</v>
      </c>
      <c r="C21" s="182">
        <f>Werte!C5</f>
        <v>1.4079999999999999</v>
      </c>
      <c r="D21" s="178" t="s">
        <v>323</v>
      </c>
    </row>
    <row r="22" spans="1:4" ht="39.6" x14ac:dyDescent="0.3">
      <c r="A22" s="183">
        <v>7</v>
      </c>
      <c r="B22" s="184" t="s">
        <v>324</v>
      </c>
      <c r="C22" s="185" t="s">
        <v>325</v>
      </c>
      <c r="D22" s="186" t="s">
        <v>326</v>
      </c>
    </row>
    <row r="23" spans="1:4" ht="52.8" x14ac:dyDescent="0.3">
      <c r="A23" s="187">
        <v>8</v>
      </c>
      <c r="B23" s="188" t="s">
        <v>327</v>
      </c>
      <c r="C23" s="189" t="s">
        <v>52</v>
      </c>
      <c r="D23" s="190" t="s">
        <v>321</v>
      </c>
    </row>
    <row r="24" spans="1:4" ht="27" customHeight="1" thickBot="1" x14ac:dyDescent="0.35">
      <c r="A24" s="187">
        <v>9</v>
      </c>
      <c r="B24" s="188" t="s">
        <v>328</v>
      </c>
      <c r="C24" s="189" t="s">
        <v>52</v>
      </c>
      <c r="D24" s="190" t="s">
        <v>329</v>
      </c>
    </row>
    <row r="25" spans="1:4" x14ac:dyDescent="0.3">
      <c r="A25" s="191"/>
      <c r="B25" s="192"/>
      <c r="C25" s="193"/>
      <c r="D25" s="192"/>
    </row>
    <row r="26" spans="1:4" x14ac:dyDescent="0.3">
      <c r="A26" s="3" t="s">
        <v>330</v>
      </c>
    </row>
    <row r="27" spans="1:4" x14ac:dyDescent="0.3">
      <c r="A27" s="194"/>
    </row>
    <row r="29" spans="1:4" x14ac:dyDescent="0.3">
      <c r="A29" s="195"/>
    </row>
    <row r="30" spans="1:4" x14ac:dyDescent="0.3">
      <c r="A30" s="195" t="s">
        <v>331</v>
      </c>
    </row>
    <row r="31" spans="1:4" ht="16.2" x14ac:dyDescent="0.3">
      <c r="A31" s="3" t="s">
        <v>332</v>
      </c>
      <c r="B31" s="3" t="s">
        <v>333</v>
      </c>
    </row>
    <row r="32" spans="1:4" ht="16.2" x14ac:dyDescent="0.3">
      <c r="A32" s="3" t="s">
        <v>334</v>
      </c>
      <c r="B32" s="3" t="s">
        <v>335</v>
      </c>
    </row>
    <row r="33" spans="1:2" x14ac:dyDescent="0.3">
      <c r="A33" s="194"/>
    </row>
    <row r="34" spans="1:2" ht="31.2" customHeight="1" x14ac:dyDescent="0.3">
      <c r="A34" s="271" t="s">
        <v>336</v>
      </c>
      <c r="B34" s="271"/>
    </row>
    <row r="35" spans="1:2" x14ac:dyDescent="0.3">
      <c r="A35" s="194"/>
    </row>
    <row r="36" spans="1:2" x14ac:dyDescent="0.3">
      <c r="A36" s="194">
        <v>-7</v>
      </c>
    </row>
    <row r="37" spans="1:2" x14ac:dyDescent="0.3">
      <c r="A37" s="195"/>
    </row>
    <row r="38" spans="1:2" x14ac:dyDescent="0.3">
      <c r="A38" s="195" t="s">
        <v>331</v>
      </c>
    </row>
    <row r="39" spans="1:2" ht="16.2" x14ac:dyDescent="0.3">
      <c r="A39" s="3" t="s">
        <v>337</v>
      </c>
    </row>
    <row r="40" spans="1:2" ht="16.2" x14ac:dyDescent="0.3">
      <c r="A40" s="3" t="s">
        <v>338</v>
      </c>
    </row>
    <row r="41" spans="1:2" ht="16.2" x14ac:dyDescent="0.3">
      <c r="A41" s="3" t="s">
        <v>339</v>
      </c>
      <c r="B41" s="3" t="s">
        <v>340</v>
      </c>
    </row>
    <row r="42" spans="1:2" x14ac:dyDescent="0.3">
      <c r="A42" s="3" t="s">
        <v>341</v>
      </c>
    </row>
    <row r="43" spans="1:2" x14ac:dyDescent="0.3">
      <c r="A43" s="3" t="s">
        <v>342</v>
      </c>
    </row>
    <row r="44" spans="1:2" x14ac:dyDescent="0.3">
      <c r="A44" s="3"/>
    </row>
    <row r="45" spans="1:2" x14ac:dyDescent="0.3">
      <c r="A45" s="3" t="s">
        <v>343</v>
      </c>
    </row>
    <row r="46" spans="1:2" x14ac:dyDescent="0.3">
      <c r="A46" s="3"/>
    </row>
    <row r="47" spans="1:2" x14ac:dyDescent="0.3">
      <c r="A47" s="3" t="s">
        <v>344</v>
      </c>
    </row>
    <row r="48" spans="1:2" x14ac:dyDescent="0.3">
      <c r="A48" s="3"/>
    </row>
    <row r="49" spans="1:2" x14ac:dyDescent="0.3">
      <c r="A49" s="3" t="s">
        <v>345</v>
      </c>
    </row>
    <row r="50" spans="1:2" x14ac:dyDescent="0.3">
      <c r="A50" s="3"/>
    </row>
    <row r="51" spans="1:2" x14ac:dyDescent="0.3">
      <c r="A51" s="3">
        <v>-8</v>
      </c>
    </row>
    <row r="52" spans="1:2" x14ac:dyDescent="0.3">
      <c r="A52" s="3"/>
    </row>
    <row r="53" spans="1:2" x14ac:dyDescent="0.3">
      <c r="A53" s="195" t="s">
        <v>331</v>
      </c>
    </row>
    <row r="54" spans="1:2" ht="16.2" x14ac:dyDescent="0.3">
      <c r="A54" s="3" t="s">
        <v>339</v>
      </c>
      <c r="B54" s="3" t="s">
        <v>346</v>
      </c>
    </row>
    <row r="55" spans="1:2" ht="16.2" x14ac:dyDescent="0.3">
      <c r="A55" s="3" t="s">
        <v>347</v>
      </c>
    </row>
    <row r="56" spans="1:2" ht="16.2" x14ac:dyDescent="0.3">
      <c r="A56" s="3" t="s">
        <v>348</v>
      </c>
      <c r="B56" s="3" t="s">
        <v>349</v>
      </c>
    </row>
    <row r="57" spans="1:2" x14ac:dyDescent="0.3">
      <c r="A57" s="195"/>
    </row>
    <row r="58" spans="1:2" x14ac:dyDescent="0.3">
      <c r="A58" s="3"/>
    </row>
    <row r="59" spans="1:2" x14ac:dyDescent="0.3">
      <c r="A59" s="3"/>
    </row>
    <row r="60" spans="1:2" x14ac:dyDescent="0.3">
      <c r="A60" s="3"/>
    </row>
    <row r="68" spans="1:2" x14ac:dyDescent="0.3">
      <c r="A68" s="3"/>
    </row>
    <row r="69" spans="1:2" x14ac:dyDescent="0.3">
      <c r="A69" s="195"/>
    </row>
    <row r="70" spans="1:2" x14ac:dyDescent="0.3">
      <c r="A70" s="3"/>
    </row>
    <row r="71" spans="1:2" x14ac:dyDescent="0.3">
      <c r="A71" s="3"/>
    </row>
    <row r="72" spans="1:2" x14ac:dyDescent="0.3">
      <c r="A72" s="3"/>
    </row>
    <row r="73" spans="1:2" x14ac:dyDescent="0.3">
      <c r="A73" s="3"/>
    </row>
    <row r="74" spans="1:2" x14ac:dyDescent="0.3">
      <c r="A74" s="3"/>
    </row>
    <row r="75" spans="1:2" x14ac:dyDescent="0.3">
      <c r="A75" s="3"/>
    </row>
    <row r="76" spans="1:2" x14ac:dyDescent="0.3">
      <c r="A76" s="3"/>
    </row>
    <row r="77" spans="1:2" x14ac:dyDescent="0.3">
      <c r="A77" s="3"/>
    </row>
    <row r="78" spans="1:2" x14ac:dyDescent="0.3">
      <c r="A78" s="3"/>
    </row>
    <row r="79" spans="1:2" x14ac:dyDescent="0.3">
      <c r="A79" s="195"/>
    </row>
    <row r="80" spans="1:2" x14ac:dyDescent="0.3">
      <c r="A80" s="3"/>
      <c r="B80" s="3"/>
    </row>
    <row r="81" spans="1:2" x14ac:dyDescent="0.3">
      <c r="A81" s="3"/>
    </row>
    <row r="82" spans="1:2" x14ac:dyDescent="0.3">
      <c r="A82" s="3"/>
      <c r="B82" s="3"/>
    </row>
    <row r="83" spans="1:2" x14ac:dyDescent="0.3">
      <c r="A83" s="3"/>
    </row>
    <row r="86" spans="1:2" x14ac:dyDescent="0.3">
      <c r="A86" s="54" t="s">
        <v>350</v>
      </c>
    </row>
    <row r="87" spans="1:2" x14ac:dyDescent="0.3">
      <c r="A87" s="54" t="s">
        <v>351</v>
      </c>
    </row>
  </sheetData>
  <mergeCells count="7">
    <mergeCell ref="A34:B34"/>
    <mergeCell ref="A13:A15"/>
    <mergeCell ref="B13:B15"/>
    <mergeCell ref="C13:C15"/>
    <mergeCell ref="A16:A17"/>
    <mergeCell ref="B16:B17"/>
    <mergeCell ref="C16:C17"/>
  </mergeCells>
  <hyperlinks>
    <hyperlink ref="A86" location="_ftnref1" display="[1] BAFU, Projekte zur Emissionsverminderung im Inland, 2013, Abschnitt 2.6.1"/>
    <hyperlink ref="A87" location="_ftnref2" display="[2] Mehrverbrauch Ethanol gegenüber Benzin basierend auf „Erläuterung zur Verordnung des UVEK über den Nachweis der positiven ökologischen Gesamtbilanz von Treibstoffen aus erneuerbaren Rohstoffen“ Art. 14 Hinweis zur Verbrauchsphase der Treibstoffe; Rela"/>
  </hyperlinks>
  <pageMargins left="0.70000000000000007" right="0.70000000000000007" top="0.78740157500000008" bottom="0.78740157500000008" header="0.30000000000000004" footer="0.30000000000000004"/>
  <pageSetup paperSize="0" fitToWidth="0" fitToHeight="0" orientation="portrait" horizontalDpi="0" verticalDpi="0" copies="0"/>
  <drawing r:id="rId1"/>
  <legacyDrawing r:id="rId2"/>
  <oleObjects>
    <mc:AlternateContent xmlns:mc="http://schemas.openxmlformats.org/markup-compatibility/2006">
      <mc:Choice Requires="x14">
        <oleObject progId="Equation.3" shapeId="2049" r:id="rId3">
          <objectPr defaultSize="0" r:id="rId4">
            <anchor moveWithCells="1" sizeWithCells="1">
              <from>
                <xdr:col>0</xdr:col>
                <xdr:colOff>0</xdr:colOff>
                <xdr:row>27</xdr:row>
                <xdr:rowOff>0</xdr:rowOff>
              </from>
              <to>
                <xdr:col>1</xdr:col>
                <xdr:colOff>198120</xdr:colOff>
                <xdr:row>28</xdr:row>
                <xdr:rowOff>22860</xdr:rowOff>
              </to>
            </anchor>
          </objectPr>
        </oleObject>
      </mc:Choice>
      <mc:Fallback>
        <oleObject progId="Equation.3" shapeId="2049" r:id="rId3"/>
      </mc:Fallback>
    </mc:AlternateContent>
    <mc:AlternateContent xmlns:mc="http://schemas.openxmlformats.org/markup-compatibility/2006">
      <mc:Choice Requires="x14">
        <oleObject progId="Equation.3" shapeId="2050" r:id="rId5">
          <objectPr defaultSize="0" r:id="rId6">
            <anchor moveWithCells="1" sizeWithCells="1">
              <from>
                <xdr:col>0</xdr:col>
                <xdr:colOff>0</xdr:colOff>
                <xdr:row>35</xdr:row>
                <xdr:rowOff>0</xdr:rowOff>
              </from>
              <to>
                <xdr:col>1</xdr:col>
                <xdr:colOff>1493520</xdr:colOff>
                <xdr:row>36</xdr:row>
                <xdr:rowOff>175260</xdr:rowOff>
              </to>
            </anchor>
          </objectPr>
        </oleObject>
      </mc:Choice>
      <mc:Fallback>
        <oleObject progId="Equation.3" shapeId="2050" r:id="rId5"/>
      </mc:Fallback>
    </mc:AlternateContent>
    <mc:AlternateContent xmlns:mc="http://schemas.openxmlformats.org/markup-compatibility/2006">
      <mc:Choice Requires="x14">
        <oleObject progId="Equation.3" shapeId="2051" r:id="rId7">
          <objectPr defaultSize="0" r:id="rId8">
            <anchor moveWithCells="1" sizeWithCells="1">
              <from>
                <xdr:col>0</xdr:col>
                <xdr:colOff>0</xdr:colOff>
                <xdr:row>50</xdr:row>
                <xdr:rowOff>0</xdr:rowOff>
              </from>
              <to>
                <xdr:col>1</xdr:col>
                <xdr:colOff>762000</xdr:colOff>
                <xdr:row>52</xdr:row>
                <xdr:rowOff>22860</xdr:rowOff>
              </to>
            </anchor>
          </objectPr>
        </oleObject>
      </mc:Choice>
      <mc:Fallback>
        <oleObject progId="Equation.3" shapeId="2051" r:id="rId7"/>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8"/>
  <sheetViews>
    <sheetView workbookViewId="0"/>
  </sheetViews>
  <sheetFormatPr baseColWidth="10" defaultRowHeight="14.4" x14ac:dyDescent="0.3"/>
  <cols>
    <col min="1" max="1" width="22.88671875" customWidth="1"/>
    <col min="2" max="2" width="16.33203125" customWidth="1"/>
    <col min="3" max="3" width="8.6640625" customWidth="1"/>
    <col min="4" max="4" width="12.33203125" customWidth="1"/>
    <col min="5" max="5" width="22" customWidth="1"/>
    <col min="6" max="6" width="16.6640625" customWidth="1"/>
    <col min="7" max="7" width="19.33203125" customWidth="1"/>
    <col min="8" max="8" width="11.5546875" customWidth="1"/>
  </cols>
  <sheetData>
    <row r="1" spans="1:7" x14ac:dyDescent="0.3">
      <c r="A1" s="196" t="s">
        <v>352</v>
      </c>
    </row>
    <row r="2" spans="1:7" ht="15" thickBot="1" x14ac:dyDescent="0.35">
      <c r="C2" t="s">
        <v>353</v>
      </c>
      <c r="F2" s="135"/>
      <c r="G2" s="197" t="s">
        <v>354</v>
      </c>
    </row>
    <row r="3" spans="1:7" ht="36" customHeight="1" thickBot="1" x14ac:dyDescent="0.35">
      <c r="A3" s="198" t="s">
        <v>355</v>
      </c>
      <c r="B3" s="199" t="s">
        <v>356</v>
      </c>
      <c r="C3" s="200" t="s">
        <v>357</v>
      </c>
      <c r="D3" s="201"/>
      <c r="E3" s="201"/>
      <c r="F3" s="202"/>
      <c r="G3" s="203">
        <f>G26*G25*G27*0.000001</f>
        <v>0</v>
      </c>
    </row>
    <row r="4" spans="1:7" ht="27.6" x14ac:dyDescent="0.3">
      <c r="A4" s="204" t="s">
        <v>358</v>
      </c>
      <c r="B4" s="205" t="s">
        <v>356</v>
      </c>
      <c r="C4" s="206" t="s">
        <v>357</v>
      </c>
      <c r="D4" s="207"/>
      <c r="E4" s="208"/>
      <c r="F4" s="209"/>
      <c r="G4" s="203">
        <f>G16*G17*0.000001</f>
        <v>0</v>
      </c>
    </row>
    <row r="5" spans="1:7" ht="22.95" customHeight="1" thickBot="1" x14ac:dyDescent="0.35">
      <c r="A5" s="204" t="s">
        <v>359</v>
      </c>
      <c r="B5" s="205" t="s">
        <v>356</v>
      </c>
      <c r="C5" s="206" t="s">
        <v>360</v>
      </c>
      <c r="D5" s="207"/>
      <c r="E5" s="208"/>
      <c r="F5" s="209"/>
      <c r="G5" s="203">
        <v>0</v>
      </c>
    </row>
    <row r="6" spans="1:7" ht="23.4" customHeight="1" thickBot="1" x14ac:dyDescent="0.35">
      <c r="A6" s="210" t="s">
        <v>361</v>
      </c>
      <c r="B6" s="205" t="s">
        <v>356</v>
      </c>
      <c r="C6" s="206" t="s">
        <v>362</v>
      </c>
      <c r="D6" s="207"/>
      <c r="E6" s="208"/>
      <c r="F6" s="211"/>
      <c r="G6" s="203">
        <f>G3-G4-G5</f>
        <v>0</v>
      </c>
    </row>
    <row r="8" spans="1:7" x14ac:dyDescent="0.3">
      <c r="A8" s="212" t="s">
        <v>363</v>
      </c>
    </row>
    <row r="10" spans="1:7" x14ac:dyDescent="0.3">
      <c r="A10" s="3" t="s">
        <v>364</v>
      </c>
    </row>
    <row r="11" spans="1:7" x14ac:dyDescent="0.3">
      <c r="A11" s="3"/>
    </row>
    <row r="12" spans="1:7" x14ac:dyDescent="0.3">
      <c r="A12" t="s">
        <v>365</v>
      </c>
    </row>
    <row r="13" spans="1:7" x14ac:dyDescent="0.3">
      <c r="A13" s="195"/>
    </row>
    <row r="14" spans="1:7" x14ac:dyDescent="0.3">
      <c r="A14" s="195" t="s">
        <v>331</v>
      </c>
      <c r="F14" s="135"/>
      <c r="G14" s="135"/>
    </row>
    <row r="15" spans="1:7" x14ac:dyDescent="0.3">
      <c r="A15" s="3" t="s">
        <v>366</v>
      </c>
      <c r="B15" s="3" t="s">
        <v>367</v>
      </c>
    </row>
    <row r="16" spans="1:7" x14ac:dyDescent="0.3">
      <c r="A16" s="3" t="s">
        <v>368</v>
      </c>
      <c r="B16" s="3" t="s">
        <v>369</v>
      </c>
      <c r="G16" s="213">
        <f>Werte!C3</f>
        <v>0</v>
      </c>
    </row>
    <row r="17" spans="1:7" ht="16.2" x14ac:dyDescent="0.3">
      <c r="A17" s="3" t="s">
        <v>370</v>
      </c>
      <c r="B17" s="3" t="s">
        <v>371</v>
      </c>
      <c r="G17" s="214">
        <v>0</v>
      </c>
    </row>
    <row r="18" spans="1:7" x14ac:dyDescent="0.3">
      <c r="A18" s="171"/>
      <c r="B18" s="171"/>
    </row>
    <row r="19" spans="1:7" x14ac:dyDescent="0.3">
      <c r="A19" s="3"/>
    </row>
    <row r="20" spans="1:7" x14ac:dyDescent="0.3">
      <c r="A20" s="3" t="s">
        <v>372</v>
      </c>
    </row>
    <row r="21" spans="1:7" x14ac:dyDescent="0.3">
      <c r="A21" s="195"/>
    </row>
    <row r="22" spans="1:7" x14ac:dyDescent="0.3">
      <c r="A22" t="s">
        <v>373</v>
      </c>
    </row>
    <row r="23" spans="1:7" x14ac:dyDescent="0.3">
      <c r="A23" s="3"/>
      <c r="B23" s="3"/>
    </row>
    <row r="24" spans="1:7" x14ac:dyDescent="0.3">
      <c r="A24" s="3" t="s">
        <v>374</v>
      </c>
      <c r="B24" s="3" t="s">
        <v>375</v>
      </c>
      <c r="C24" s="3"/>
    </row>
    <row r="25" spans="1:7" ht="16.2" x14ac:dyDescent="0.3">
      <c r="A25" s="3" t="s">
        <v>376</v>
      </c>
      <c r="B25" s="3" t="s">
        <v>377</v>
      </c>
      <c r="G25" s="214">
        <f>Basisdaten!D4</f>
        <v>2340</v>
      </c>
    </row>
    <row r="26" spans="1:7" x14ac:dyDescent="0.3">
      <c r="A26" s="3" t="s">
        <v>368</v>
      </c>
      <c r="B26" s="3" t="s">
        <v>369</v>
      </c>
      <c r="G26" s="213">
        <f>G16</f>
        <v>0</v>
      </c>
    </row>
    <row r="27" spans="1:7" ht="16.2" x14ac:dyDescent="0.3">
      <c r="A27" s="3" t="s">
        <v>378</v>
      </c>
      <c r="B27" s="3" t="s">
        <v>379</v>
      </c>
      <c r="G27" s="214">
        <f>Basisdaten!D5</f>
        <v>0.71399999999999997</v>
      </c>
    </row>
    <row r="28" spans="1:7" x14ac:dyDescent="0.3">
      <c r="A28" s="194"/>
    </row>
    <row r="29" spans="1:7" x14ac:dyDescent="0.3">
      <c r="A29" s="195"/>
    </row>
    <row r="30" spans="1:7" x14ac:dyDescent="0.3">
      <c r="A30" s="195"/>
    </row>
    <row r="31" spans="1:7" x14ac:dyDescent="0.3">
      <c r="A31" s="3"/>
      <c r="B31" s="3"/>
      <c r="F31" s="215"/>
    </row>
    <row r="32" spans="1:7" x14ac:dyDescent="0.3">
      <c r="A32" s="3"/>
      <c r="B32" s="3"/>
    </row>
    <row r="33" spans="1:2" x14ac:dyDescent="0.3">
      <c r="A33" s="3"/>
      <c r="B33" s="3"/>
    </row>
    <row r="34" spans="1:2" x14ac:dyDescent="0.3">
      <c r="A34" s="3"/>
    </row>
    <row r="35" spans="1:2" x14ac:dyDescent="0.3">
      <c r="A35" s="3"/>
    </row>
    <row r="36" spans="1:2" x14ac:dyDescent="0.3">
      <c r="A36" s="216"/>
    </row>
    <row r="37" spans="1:2" x14ac:dyDescent="0.3">
      <c r="A37" s="216"/>
    </row>
    <row r="38" spans="1:2" x14ac:dyDescent="0.3">
      <c r="A38" s="3"/>
    </row>
  </sheetData>
  <pageMargins left="0.70000000000000007" right="0.70000000000000007" top="0.78740157500000008" bottom="0.78740157500000008" header="0.30000000000000004" footer="0.30000000000000004"/>
  <pageSetup paperSize="0" fitToWidth="0" fitToHeight="0" orientation="portrait" horizontalDpi="0" verticalDpi="0" copie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Feuilles de calcul</vt:lpstr>
      </vt:variant>
      <vt:variant>
        <vt:i4>10</vt:i4>
      </vt:variant>
      <vt:variant>
        <vt:lpstr>Plages nommées</vt:lpstr>
      </vt:variant>
      <vt:variant>
        <vt:i4>1</vt:i4>
      </vt:variant>
    </vt:vector>
  </HeadingPairs>
  <TitlesOfParts>
    <vt:vector size="11" baseType="lpstr">
      <vt:lpstr>Allgemein</vt:lpstr>
      <vt:lpstr>Vorhaben</vt:lpstr>
      <vt:lpstr>Kriterien</vt:lpstr>
      <vt:lpstr>Qualitätssicherung</vt:lpstr>
      <vt:lpstr>Parameter</vt:lpstr>
      <vt:lpstr>OZD-Import</vt:lpstr>
      <vt:lpstr>Werte</vt:lpstr>
      <vt:lpstr>Additionalität_BE</vt:lpstr>
      <vt:lpstr>CO2-Reduktion</vt:lpstr>
      <vt:lpstr>Basisdaten</vt:lpstr>
      <vt:lpstr>'OZD-Import'!Zone_d_impression</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Peter Ulrich</dc:creator>
  <cp:lastModifiedBy>von Mühlenen Aline BAFU</cp:lastModifiedBy>
  <cp:lastPrinted>2014-12-03T13:29:45Z</cp:lastPrinted>
  <dcterms:created xsi:type="dcterms:W3CDTF">2014-03-11T14:29:44Z</dcterms:created>
  <dcterms:modified xsi:type="dcterms:W3CDTF">2016-07-28T13:28:20Z</dcterms:modified>
</cp:coreProperties>
</file>