
<file path=[Content_Types].xml><?xml version="1.0" encoding="utf-8"?>
<Types xmlns="http://schemas.openxmlformats.org/package/2006/content-types">
  <Default Extension="bin" ContentType="application/vnd.openxmlformats-officedocument.oleObject"/>
  <Default Extension="jpeg" ContentType="image/jpe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rinterSettings/printerSettings1.bin" ContentType="application/vnd.openxmlformats-officedocument.spreadsheetml.printerSettings"/>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db.intra.admin.ch\userhome$\BAFU-01\u80809429\data\Documents\Internet\"/>
    </mc:Choice>
  </mc:AlternateContent>
  <bookViews>
    <workbookView xWindow="0" yWindow="0" windowWidth="28800" windowHeight="12432" firstSheet="2" activeTab="11"/>
  </bookViews>
  <sheets>
    <sheet name="Allgemein" sheetId="1" r:id="rId1"/>
    <sheet name="Vorhaben" sheetId="2" r:id="rId2"/>
    <sheet name="Kriterien" sheetId="12" r:id="rId3"/>
    <sheet name="QS" sheetId="3" r:id="rId4"/>
    <sheet name="Parameter" sheetId="4" r:id="rId5"/>
    <sheet name="OZD-Import" sheetId="5" r:id="rId6"/>
    <sheet name="OZD-CH" sheetId="6" r:id="rId7"/>
    <sheet name="Produktionskosten" sheetId="7" r:id="rId8"/>
    <sheet name="Werte" sheetId="8" r:id="rId9"/>
    <sheet name="Additionalität_BD" sheetId="9" r:id="rId10"/>
    <sheet name="CO2-Reduktion" sheetId="10" r:id="rId11"/>
    <sheet name="Basisdaten" sheetId="11" r:id="rId12"/>
  </sheets>
  <definedNames>
    <definedName name="_xlnm.Print_Area" localSheetId="6">'OZD-CH'!$A$1:$F$76</definedName>
  </definedNames>
  <calcPr calcId="152511"/>
</workbook>
</file>

<file path=xl/calcChain.xml><?xml version="1.0" encoding="utf-8"?>
<calcChain xmlns="http://schemas.openxmlformats.org/spreadsheetml/2006/main">
  <c r="G31" i="10" l="1"/>
  <c r="G29" i="10"/>
  <c r="E14" i="9"/>
  <c r="C7" i="8"/>
  <c r="F31" i="10"/>
  <c r="F29" i="10"/>
  <c r="F17" i="10"/>
  <c r="H5" i="10"/>
  <c r="F14" i="9"/>
  <c r="C5" i="8"/>
  <c r="G22" i="10" s="1"/>
  <c r="C11" i="8"/>
  <c r="C3" i="8"/>
  <c r="F20" i="10" s="1"/>
  <c r="B6" i="3"/>
  <c r="B3" i="3" l="1"/>
  <c r="B7" i="3" s="1"/>
  <c r="B18" i="3" s="1"/>
  <c r="G30" i="10"/>
  <c r="G20" i="10"/>
  <c r="F18" i="10"/>
  <c r="F16" i="10" s="1"/>
  <c r="F4" i="10" s="1"/>
  <c r="F30" i="10"/>
  <c r="F28" i="10" s="1"/>
  <c r="F3" i="10" s="1"/>
  <c r="F15" i="9"/>
  <c r="F11" i="8"/>
  <c r="F7" i="10" l="1"/>
  <c r="C13" i="8"/>
  <c r="E15" i="9" s="1"/>
</calcChain>
</file>

<file path=xl/sharedStrings.xml><?xml version="1.0" encoding="utf-8"?>
<sst xmlns="http://schemas.openxmlformats.org/spreadsheetml/2006/main" count="688" uniqueCount="436">
  <si>
    <t xml:space="preserve">Monitoringbericht 2014 </t>
  </si>
  <si>
    <t>Programmtitel</t>
  </si>
  <si>
    <t>Programmeigner</t>
  </si>
  <si>
    <t>Biofuels Schweiz</t>
  </si>
  <si>
    <t xml:space="preserve">Ulrich Frei, Geschäftsführer </t>
  </si>
  <si>
    <t>Hauptstr. 10, 4497 Rünenberg</t>
  </si>
  <si>
    <t>061 983 11 11</t>
  </si>
  <si>
    <t>office@biofuels-schweiz.org</t>
  </si>
  <si>
    <t>Programmleiter</t>
  </si>
  <si>
    <t>Peter Ulrich, Biofuels Schweiz</t>
  </si>
  <si>
    <t>ulrich@step-up.ch / 041 988 25 85</t>
  </si>
  <si>
    <t>1.1.14 bis 31.12.2014</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</si>
  <si>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</si>
  <si>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</si>
  <si>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</si>
  <si>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</si>
  <si>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</si>
  <si>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Allgemeine Daten</t>
  </si>
  <si>
    <t>Name Firma</t>
  </si>
  <si>
    <t xml:space="preserve">Biodiesel Kraftstoff Technologie AG </t>
  </si>
  <si>
    <t>Adresse</t>
  </si>
  <si>
    <t xml:space="preserve">Grossmattrain 2, 8964 Rudolfstetten </t>
  </si>
  <si>
    <t xml:space="preserve">Arman Fardin </t>
  </si>
  <si>
    <t>Art Biotreibstoff</t>
  </si>
  <si>
    <t xml:space="preserve">Biodiesel  </t>
  </si>
  <si>
    <t>Rohstoffe</t>
  </si>
  <si>
    <t xml:space="preserve">gebrauchtes Frittieröl </t>
  </si>
  <si>
    <t>Produktion/Import</t>
  </si>
  <si>
    <t xml:space="preserve">Produktion und Import </t>
  </si>
  <si>
    <t>Nachweis Steuerbefreiung (Nr.)</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</si>
  <si>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</si>
  <si>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</si>
  <si>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</si>
  <si>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</si>
  <si>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</si>
  <si>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</si>
  <si>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</si>
  <si>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</si>
  <si>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</si>
  <si>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Nein</t>
  </si>
  <si>
    <t>Lieferungen an BHKW-Betreiber
 mit KEV (Menge in L)</t>
  </si>
  <si>
    <t xml:space="preserve">Staatliche Finanzhilfen (in CHF) ausserhalb des Programmes erhalten? </t>
  </si>
  <si>
    <t>CH-Hersteller: gibt es vorgelagerte Stufen, 
die bereits von einer 
CO2-Bescheinigung profitieren?</t>
  </si>
  <si>
    <t>Für Importeure: Absatz von 
Biokraftstoffen ohne Bescheinigungen in Litern?</t>
  </si>
  <si>
    <t>Einzureichende Unterlagen</t>
  </si>
  <si>
    <t>Kopie Verfügung OZD inkl. Steuerbefreiung</t>
  </si>
  <si>
    <t xml:space="preserve">Qualitässsicherung </t>
  </si>
  <si>
    <t>Quelle</t>
  </si>
  <si>
    <t>Quercheck Mengen</t>
  </si>
  <si>
    <t>Biodiesel Programmmenge in Litern</t>
  </si>
  <si>
    <t>Siehe Übersicht unten</t>
  </si>
  <si>
    <t>OZD-Menge Inlandproduktion in Litern</t>
  </si>
  <si>
    <t>provisorische Menge OZD, gemäss Reto Stroh</t>
  </si>
  <si>
    <t>OZD-Menge Import in Litern</t>
  </si>
  <si>
    <t>OZD Gesamtmenge in Litern</t>
  </si>
  <si>
    <t>Summe Inland + Import</t>
  </si>
  <si>
    <t>Differenz</t>
  </si>
  <si>
    <t>Begründung</t>
  </si>
  <si>
    <t>Die Differenz ist hauptsächlich auf nicht gemeldete Importmengen zurückzuführen, welche nicht additional sind oder nicht die Programmauflagen erfüllen</t>
  </si>
  <si>
    <t>Check Doppelzählung</t>
  </si>
  <si>
    <t>Anrechnung vorgelagerte CO2-Reduktionen</t>
  </si>
  <si>
    <t>CH: nein, da Produktionsbetrieb , Import: nein wegen Territorialprinzip</t>
  </si>
  <si>
    <t>Vermerk auf Rg, dass ökologischer Mehrwert bereits abgegolten wird</t>
  </si>
  <si>
    <t>ja</t>
  </si>
  <si>
    <t>Überprüfung Referenzszenarion</t>
  </si>
  <si>
    <t>Pflicht Beimischung Biodiesel</t>
  </si>
  <si>
    <t xml:space="preserve"> nicht bescheinigter Biodiesel in Liter</t>
  </si>
  <si>
    <t>Differenzmenge OZD-Gesamtmenge zu Programmmenge (siehe oben)</t>
  </si>
  <si>
    <t>Gesamtmenge Diesel in Liter</t>
  </si>
  <si>
    <t>OZD, versteuerte Mengen 2014, Tab. 2.1 c</t>
  </si>
  <si>
    <t>Anteil nicht bescheinigt/Gesamtmenge in %</t>
  </si>
  <si>
    <t>grösser 1%</t>
  </si>
  <si>
    <t>nein</t>
  </si>
  <si>
    <t>Fazit</t>
  </si>
  <si>
    <t>keine Änderung Referenzszenario</t>
  </si>
  <si>
    <t>Programmmenge-Übersicht Vorhaben 2014</t>
  </si>
  <si>
    <t>Vorhaben</t>
  </si>
  <si>
    <t>CH-Produktion</t>
  </si>
  <si>
    <t>Import</t>
  </si>
  <si>
    <t>KEV-Abnehmer</t>
  </si>
  <si>
    <t>Anrech. Menge</t>
  </si>
  <si>
    <t>to CO2 Inland</t>
  </si>
  <si>
    <t>to CO2 Import</t>
  </si>
  <si>
    <t xml:space="preserve">Kraftstoff-Technologie AG </t>
  </si>
  <si>
    <t>Recycling Energie AG</t>
  </si>
  <si>
    <t>MP Biodiesel SA</t>
  </si>
  <si>
    <t>RB Bioenergie AG</t>
  </si>
  <si>
    <t>Halter Biokraftstoffe</t>
  </si>
  <si>
    <t>Léman Bioénergie</t>
  </si>
  <si>
    <t>Lang Energie AG</t>
  </si>
  <si>
    <t>Total Programmmenge</t>
  </si>
  <si>
    <t>Parameter</t>
  </si>
  <si>
    <r>
      <t>AI</t>
    </r>
    <r>
      <rPr>
        <vertAlign val="subscript"/>
        <sz val="11"/>
        <color rgb="FF000000"/>
        <rFont val="Arial"/>
        <family val="2"/>
      </rPr>
      <t>i,y</t>
    </r>
  </si>
  <si>
    <t>Beschreibung des Parameters</t>
  </si>
  <si>
    <r>
      <t xml:space="preserve">Absatzmenge in der Schweiz importierter Biotreibstoff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</si>
  <si>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Einheit</t>
  </si>
  <si>
    <t>Liter</t>
  </si>
  <si>
    <t>Datenquelle</t>
  </si>
  <si>
    <t>OZD Sektion Mineralölsteuer basierend auf der Nachweisnummer</t>
  </si>
  <si>
    <t>Erhebungsinstrument</t>
  </si>
  <si>
    <t>Das Monitoring erfolgt mithilfe der von BAFU und OZD bereit gestellten Excel-Tabellen für Importeure (s. Anhang 5)</t>
  </si>
  <si>
    <t>Beschreibung Messablauf</t>
  </si>
  <si>
    <t>Die Absatzmengen an Biotreibstoff sind in der Schweiz abgesetzte von der Mineralölsteuer befreite Biotreibstoffmengen, welche bei der Zollanmeldung erfasst werden.</t>
  </si>
  <si>
    <r>
      <t xml:space="preserve">Der Absatz wird pro Import pro Biotreibstoff Typ </t>
    </r>
    <r>
      <rPr>
        <i/>
        <sz val="11"/>
        <color rgb="FF000000"/>
        <rFont val="Arial"/>
        <family val="2"/>
      </rPr>
      <t>i</t>
    </r>
    <r>
      <rPr>
        <sz val="11"/>
        <color rgb="FF000000"/>
        <rFont val="Arial"/>
        <family val="2"/>
      </rPr>
      <t xml:space="preserve"> erfasst. </t>
    </r>
  </si>
  <si>
    <t>Jedes Vorhaben muss für den Monitoring-Bericht folgende Dokumente liefern:</t>
  </si>
  <si>
    <t>a)  Kopien aller Veranlagungsverfügungen MwST;</t>
  </si>
  <si>
    <t>b)  Kopien aller Veranlagungsverfügungen Zoll;</t>
  </si>
  <si>
    <t>c)  Excel Tabellen gemäss Anhang 5</t>
  </si>
  <si>
    <t>Kalibrierungsablauf</t>
  </si>
  <si>
    <t>Nicht anwendbar</t>
  </si>
  <si>
    <t>Genauigkeit der Messmethode</t>
  </si>
  <si>
    <t>Messintervall</t>
  </si>
  <si>
    <t>Kontinuierlich mit jährlichem Bericht</t>
  </si>
  <si>
    <t xml:space="preserve">Verantwortliche Person </t>
  </si>
  <si>
    <t>Vorhabenleiter</t>
  </si>
  <si>
    <r>
      <t>ACH</t>
    </r>
    <r>
      <rPr>
        <vertAlign val="subscript"/>
        <sz val="11"/>
        <color rgb="FF000000"/>
        <rFont val="Arial"/>
        <family val="2"/>
      </rPr>
      <t>i,y</t>
    </r>
  </si>
  <si>
    <r>
      <t xml:space="preserve">Absatzmenge in der Schweiz hergestellter Biotreibstoffe Typ </t>
    </r>
    <r>
      <rPr>
        <i/>
        <sz val="11"/>
        <color rgb="FF000000"/>
        <rFont val="Arial"/>
        <family val="2"/>
      </rPr>
      <t>i</t>
    </r>
    <r>
      <rPr>
        <sz val="11"/>
        <color rgb="FF000000"/>
        <rFont val="Arial"/>
        <family val="2"/>
      </rPr>
      <t xml:space="preserve"> (Biotreibstoff Typ </t>
    </r>
    <r>
      <rPr>
        <i/>
        <sz val="11"/>
        <color rgb="FF000000"/>
        <rFont val="Arial"/>
        <family val="2"/>
      </rPr>
      <t>i</t>
    </r>
    <r>
      <rPr>
        <sz val="11"/>
        <color rgb="FF000000"/>
        <rFont val="Arial"/>
        <family val="2"/>
      </rPr>
      <t xml:space="preserve">, welcher Biodiesel und Bioethanol umfasst, die als </t>
    </r>
    <r>
      <rPr>
        <i/>
        <sz val="11"/>
        <color rgb="FF000000"/>
        <rFont val="Arial"/>
        <family val="2"/>
      </rPr>
      <t>j</t>
    </r>
    <r>
      <rPr>
        <sz val="11"/>
        <color rgb="FF000000"/>
        <rFont val="Arial"/>
        <family val="2"/>
      </rPr>
      <t xml:space="preserve"> respektive </t>
    </r>
    <r>
      <rPr>
        <i/>
        <sz val="11"/>
        <color rgb="FF000000"/>
        <rFont val="Arial"/>
        <family val="2"/>
      </rPr>
      <t>k</t>
    </r>
    <r>
      <rPr>
        <sz val="11"/>
        <color rgb="FF000000"/>
        <rFont val="Arial"/>
        <family val="2"/>
      </rPr>
      <t xml:space="preserve"> dargestellt werden)</t>
    </r>
  </si>
  <si>
    <t>OZD Sektion Mineralölsteuer basierend auf Inhaber der Nachweisnummer</t>
  </si>
  <si>
    <t>Das Monitoring erfolgt mithilfe der von BAFU und OZD bereit gestellten Excel-Tabellen für Hersteller (s. Anhang 5)</t>
  </si>
  <si>
    <t>Die Absatzmengen an Biotreibstoff sind in der Schweiz abgesetzte von der Mineralölsteuer befreite Biotreibstoffmengen, welche bei Verlassen des Schweizer Werkes erfasst werden.</t>
  </si>
  <si>
    <r>
      <t xml:space="preserve">Der Absatz wird pro Biotreibstoff Typ </t>
    </r>
    <r>
      <rPr>
        <i/>
        <sz val="11"/>
        <color rgb="FF000000"/>
        <rFont val="Arial"/>
        <family val="2"/>
      </rPr>
      <t>i</t>
    </r>
    <r>
      <rPr>
        <sz val="11"/>
        <color rgb="FF000000"/>
        <rFont val="Arial"/>
        <family val="2"/>
      </rPr>
      <t xml:space="preserve"> erfasst. </t>
    </r>
  </si>
  <si>
    <t>Die Absatzmenge beinhaltet (gemäss OZD Nummern):</t>
  </si>
  <si>
    <t xml:space="preserve">- Ausgang freier Verkehr (201) </t>
  </si>
  <si>
    <t>- Ausgang nach Steuerfreilager (202)</t>
  </si>
  <si>
    <t>- Ausgang nach Pflichtlager (203)</t>
  </si>
  <si>
    <t>- Ausgang Eigenverbrauch (209)</t>
  </si>
  <si>
    <t>Nicht gezählt werden:</t>
  </si>
  <si>
    <t>- Ausgang Ausfuhr (204)</t>
  </si>
  <si>
    <t xml:space="preserve">- Ausgang nicht MinöStG unterliegend (z.B. Brennstoffe, Schmiermittel) (215) </t>
  </si>
  <si>
    <t>a)  Kopien aller OZD-Meldungen („Periodische Meldung, Periodische Steueranmeldung für flüssige Treibstoffe aus erneuerbaren Rohstoffen (biogene Treibstoffe) aus Herstellungsbetrieben“);</t>
  </si>
  <si>
    <t>b)   Excel Tabellen gemäss Anhang 5</t>
  </si>
  <si>
    <r>
      <t>R</t>
    </r>
    <r>
      <rPr>
        <vertAlign val="subscript"/>
        <sz val="11"/>
        <color rgb="FF000000"/>
        <rFont val="Arial"/>
        <family val="2"/>
      </rPr>
      <t>B</t>
    </r>
    <r>
      <rPr>
        <sz val="11"/>
        <color rgb="FF000000"/>
        <rFont val="Arial"/>
        <family val="2"/>
      </rPr>
      <t>/R</t>
    </r>
    <r>
      <rPr>
        <vertAlign val="subscript"/>
        <sz val="11"/>
        <color rgb="FF000000"/>
        <rFont val="Arial"/>
        <family val="2"/>
      </rPr>
      <t>D</t>
    </r>
  </si>
  <si>
    <r>
      <t>Referenzkosten Benzin (R</t>
    </r>
    <r>
      <rPr>
        <vertAlign val="subscript"/>
        <sz val="11"/>
        <color rgb="FF000000"/>
        <rFont val="Arial"/>
        <family val="2"/>
      </rPr>
      <t>B</t>
    </r>
    <r>
      <rPr>
        <sz val="11"/>
        <color rgb="FF000000"/>
        <rFont val="Arial"/>
        <family val="2"/>
      </rPr>
      <t>)  und Diesel (R</t>
    </r>
    <r>
      <rPr>
        <vertAlign val="subscript"/>
        <sz val="11"/>
        <color rgb="FF000000"/>
        <rFont val="Arial"/>
        <family val="2"/>
      </rPr>
      <t>D</t>
    </r>
    <r>
      <rPr>
        <sz val="11"/>
        <color rgb="FF000000"/>
        <rFont val="Arial"/>
        <family val="2"/>
      </rPr>
      <t>)</t>
    </r>
  </si>
  <si>
    <t>CHF/l</t>
  </si>
  <si>
    <t>BFE Abt. Energiewirtschaft, Sektion Energieversorgung und Monitoring, GS Kompensation BAFU/BFE basierend auf Daten des Bundesamt für Statistik</t>
  </si>
  <si>
    <t xml:space="preserve">Erhebung von Energiepreisen durch das Bundesamt für Statistik </t>
  </si>
  <si>
    <t>Preis ab Zoll resp. ab Raffinerie. Der Durchschnittspreis des Jahres wird genommen. Dieser wird vom Bundesamt für Statistik aufgrund von Monatsdaten erhoben. Er setzt sich aus den Inlandpreisen ab Raffinerie (d.h. ab Cressier oder Collombey) und den Importpreisen ab den drei verschiedenen Grenzorten wo Diesel eingeführt wird (Basel, Chiasso und Genf) zusammen. Bei den erhobenen Dieselpreisen resp. Dieselkosten handelt es sich um die Ab-Werk-Preise (im Falle der Inlandpreise), bzw. um die Ab-Zoll-Preise bei den Importen. Im Durchschnittspreis enthalten sind die Mineralölsteuer und der Mineralölsteuerzuschlag, nicht jedoch die Mehrwertsteuer und die Pflichtlagerabgaben (Carbura). Die von der GS Kompensation BAFU/BFE publizierten Daten des laufenden Jahres sind zu verwenden für den Monitoring-Bericht des Vorjahres.</t>
  </si>
  <si>
    <t>Jährlich</t>
  </si>
  <si>
    <r>
      <t>KI</t>
    </r>
    <r>
      <rPr>
        <vertAlign val="subscript"/>
        <sz val="11"/>
        <color rgb="FF000000"/>
        <rFont val="Arial"/>
        <family val="2"/>
      </rPr>
      <t>BE,j</t>
    </r>
    <r>
      <rPr>
        <sz val="11"/>
        <color rgb="FF000000"/>
        <rFont val="Arial"/>
        <family val="2"/>
      </rPr>
      <t xml:space="preserve"> / KI</t>
    </r>
    <r>
      <rPr>
        <vertAlign val="subscript"/>
        <sz val="11"/>
        <color rgb="FF000000"/>
        <rFont val="Arial"/>
        <family val="2"/>
      </rPr>
      <t>BD,k</t>
    </r>
  </si>
  <si>
    <r>
      <t xml:space="preserve">Importkosten Bioethanol Typ </t>
    </r>
    <r>
      <rPr>
        <i/>
        <sz val="11"/>
        <color rgb="FF000000"/>
        <rFont val="Arial"/>
        <family val="2"/>
      </rPr>
      <t>j</t>
    </r>
    <r>
      <rPr>
        <sz val="11"/>
        <color rgb="FF000000"/>
        <rFont val="Arial"/>
        <family val="2"/>
      </rPr>
      <t xml:space="preserve"> (KI</t>
    </r>
    <r>
      <rPr>
        <vertAlign val="subscript"/>
        <sz val="11"/>
        <color rgb="FF000000"/>
        <rFont val="Arial"/>
        <family val="2"/>
      </rPr>
      <t>BE,j</t>
    </r>
    <r>
      <rPr>
        <sz val="11"/>
        <color rgb="FF000000"/>
        <rFont val="Arial"/>
        <family val="2"/>
      </rPr>
      <t xml:space="preserve">) / Importkosten Biodiesel Typ </t>
    </r>
    <r>
      <rPr>
        <i/>
        <sz val="11"/>
        <color rgb="FF000000"/>
        <rFont val="Arial"/>
        <family val="2"/>
      </rPr>
      <t>k</t>
    </r>
    <r>
      <rPr>
        <sz val="11"/>
        <color rgb="FF000000"/>
        <rFont val="Arial"/>
        <family val="2"/>
      </rPr>
      <t xml:space="preserve"> (KI</t>
    </r>
    <r>
      <rPr>
        <vertAlign val="subscript"/>
        <sz val="11"/>
        <color rgb="FF000000"/>
        <rFont val="Arial"/>
        <family val="2"/>
      </rPr>
      <t>BD,k</t>
    </r>
    <r>
      <rPr>
        <sz val="11"/>
        <color rgb="FF000000"/>
        <rFont val="Arial"/>
        <family val="2"/>
      </rPr>
      <t>)</t>
    </r>
  </si>
  <si>
    <t>CHF</t>
  </si>
  <si>
    <t xml:space="preserve">Vorhaben basierend auf Zolldokumenten </t>
  </si>
  <si>
    <r>
      <t xml:space="preserve">Zolldokumente und Rechnungen. Folgende Tabelle wird von jedem Vorhaben für jeden Import von Bioethanol Typ </t>
    </r>
    <r>
      <rPr>
        <i/>
        <sz val="11"/>
        <color rgb="FF000000"/>
        <rFont val="Arial"/>
        <family val="2"/>
      </rPr>
      <t>i</t>
    </r>
    <r>
      <rPr>
        <sz val="11"/>
        <color rgb="FF000000"/>
        <rFont val="Arial"/>
        <family val="2"/>
      </rPr>
      <t xml:space="preserve"> / Biodiesel Typ </t>
    </r>
    <r>
      <rPr>
        <i/>
        <sz val="11"/>
        <color rgb="FF000000"/>
        <rFont val="Arial"/>
        <family val="2"/>
      </rPr>
      <t>i</t>
    </r>
    <r>
      <rPr>
        <sz val="11"/>
        <color rgb="FF000000"/>
        <rFont val="Arial"/>
        <family val="2"/>
      </rPr>
      <t xml:space="preserve"> jährlich geliefert (siehe Anhang 5.1. für ein Beispiel)</t>
    </r>
  </si>
  <si>
    <t>NW-Nr</t>
  </si>
  <si>
    <t>Veranlagungs-Verfügungs-Nr. Zoll</t>
  </si>
  <si>
    <t>Annahme-datum</t>
  </si>
  <si>
    <t>Zusatz-menge (Liter)</t>
  </si>
  <si>
    <t>Total-menge (Liter)</t>
  </si>
  <si>
    <t>Import-preis (CHF)</t>
  </si>
  <si>
    <t>Total CHF</t>
  </si>
  <si>
    <t>Der Importpreis basiert auf Rechnungen mit Preis bis zur Lieferung Zoll. Die Mehrwertsteuer und die Pflichtlagerabgaben (Carbura) sind nicht im Preis enthalten.</t>
  </si>
  <si>
    <r>
      <t xml:space="preserve">Die Importkosten vom Jahr </t>
    </r>
    <r>
      <rPr>
        <i/>
        <sz val="11"/>
        <color rgb="FF000000"/>
        <rFont val="Arial"/>
        <family val="2"/>
      </rPr>
      <t>y</t>
    </r>
    <r>
      <rPr>
        <sz val="11"/>
        <color rgb="FF000000"/>
        <rFont val="Arial"/>
        <family val="2"/>
      </rPr>
      <t xml:space="preserve"> ist die Summe aller Importkosten des Biotreibstoffes Typ </t>
    </r>
    <r>
      <rPr>
        <i/>
        <sz val="11"/>
        <color rgb="FF000000"/>
        <rFont val="Arial"/>
        <family val="2"/>
      </rPr>
      <t>i</t>
    </r>
    <r>
      <rPr>
        <sz val="11"/>
        <color rgb="FF000000"/>
        <rFont val="Arial"/>
        <family val="2"/>
      </rPr>
      <t xml:space="preserve"> im entsprechenden Jahr.</t>
    </r>
  </si>
  <si>
    <t>Plausibilisierung:</t>
  </si>
  <si>
    <r>
      <t>·</t>
    </r>
    <r>
      <rPr>
        <sz val="7"/>
        <color rgb="FF000000"/>
        <rFont val="Times New Roman"/>
        <family val="1"/>
      </rPr>
      <t xml:space="preserve">        </t>
    </r>
    <r>
      <rPr>
        <sz val="11"/>
        <color rgb="FF000000"/>
        <rFont val="Arial"/>
        <family val="2"/>
      </rPr>
      <t xml:space="preserve">Die Importkosten werden pro Vorhaben und pro Biotreibstoff Typ </t>
    </r>
    <r>
      <rPr>
        <i/>
        <sz val="11"/>
        <color rgb="FF000000"/>
        <rFont val="Arial"/>
        <family val="2"/>
      </rPr>
      <t>i</t>
    </r>
    <r>
      <rPr>
        <sz val="11"/>
        <color rgb="FF000000"/>
        <rFont val="Arial"/>
        <family val="2"/>
      </rPr>
      <t xml:space="preserve"> geliefert und können vom Verifikator miteinander verglichen werden.</t>
    </r>
  </si>
  <si>
    <r>
      <t>·</t>
    </r>
    <r>
      <rPr>
        <sz val="7"/>
        <color rgb="FF000000"/>
        <rFont val="Times New Roman"/>
        <family val="1"/>
      </rPr>
      <t xml:space="preserve">        </t>
    </r>
    <r>
      <rPr>
        <sz val="11"/>
        <color rgb="FF000000"/>
        <rFont val="Arial"/>
        <family val="2"/>
      </rPr>
      <t>Der Verifikator kann eine Offertanfrage beim Hersteller realisieren.</t>
    </r>
  </si>
  <si>
    <r>
      <t>KPAT</t>
    </r>
    <r>
      <rPr>
        <vertAlign val="subscript"/>
        <sz val="11"/>
        <color rgb="FF000000"/>
        <rFont val="Arial"/>
        <family val="2"/>
      </rPr>
      <t>BE,j</t>
    </r>
    <r>
      <rPr>
        <sz val="11"/>
        <color rgb="FF000000"/>
        <rFont val="Arial"/>
        <family val="2"/>
      </rPr>
      <t>/KPAT</t>
    </r>
    <r>
      <rPr>
        <vertAlign val="subscript"/>
        <sz val="11"/>
        <color rgb="FF000000"/>
        <rFont val="Arial"/>
        <family val="2"/>
      </rPr>
      <t>BD,k</t>
    </r>
  </si>
  <si>
    <r>
      <t xml:space="preserve">Annuisierte totale Produktionskosten für Bioethanol Typ </t>
    </r>
    <r>
      <rPr>
        <i/>
        <sz val="11"/>
        <color rgb="FF000000"/>
        <rFont val="Arial"/>
        <family val="2"/>
      </rPr>
      <t>j</t>
    </r>
    <r>
      <rPr>
        <sz val="11"/>
        <color rgb="FF000000"/>
        <rFont val="Arial"/>
        <family val="2"/>
      </rPr>
      <t xml:space="preserve"> (KPAT</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(KPAT</t>
    </r>
    <r>
      <rPr>
        <vertAlign val="subscript"/>
        <sz val="11"/>
        <color rgb="FF000000"/>
        <rFont val="Arial"/>
        <family val="2"/>
      </rPr>
      <t>BD,k</t>
    </r>
    <r>
      <rPr>
        <sz val="11"/>
        <color rgb="FF000000"/>
        <rFont val="Arial"/>
        <family val="2"/>
      </rPr>
      <t xml:space="preserve">) </t>
    </r>
  </si>
  <si>
    <t>Vorhaben basierend auf Zahlen der Kostenrechnung des Betriebes</t>
  </si>
  <si>
    <t xml:space="preserve">Betriebsbuchhaltung des Biotreibstoffherstellers </t>
  </si>
  <si>
    <r>
      <t xml:space="preserve">Die Produktionskosten werden jährlich pro Vorhaben und pro Biotreibstofftyp </t>
    </r>
    <r>
      <rPr>
        <i/>
        <sz val="11"/>
        <color rgb="FF000000"/>
        <rFont val="Arial"/>
        <family val="2"/>
      </rPr>
      <t>i</t>
    </r>
    <r>
      <rPr>
        <sz val="11"/>
        <color rgb="FF000000"/>
        <rFont val="Arial"/>
        <family val="2"/>
      </rPr>
      <t xml:space="preserve"> erhoben und annuisiert.</t>
    </r>
  </si>
  <si>
    <t>Die Formel zur Berechnung der annuisierten totalen Produktionskosten ist:</t>
  </si>
  <si>
    <t>Wobei:</t>
  </si>
  <si>
    <r>
      <t>KPAT</t>
    </r>
    <r>
      <rPr>
        <vertAlign val="subscript"/>
        <sz val="10"/>
        <color rgb="FF000000"/>
        <rFont val="Arial"/>
        <family val="2"/>
      </rPr>
      <t>i,y</t>
    </r>
    <r>
      <rPr>
        <sz val="10"/>
        <color rgb="FF000000"/>
        <rFont val="Arial"/>
        <family val="2"/>
      </rPr>
      <t xml:space="preserve"> = Annuisierte totale Produktionskosten des  Biotreibstoffs Typ i im Jahr </t>
    </r>
    <r>
      <rPr>
        <i/>
        <sz val="10"/>
        <color rgb="FF000000"/>
        <rFont val="Arial"/>
        <family val="2"/>
      </rPr>
      <t xml:space="preserve">y </t>
    </r>
    <r>
      <rPr>
        <sz val="10"/>
        <color rgb="FF000000"/>
        <rFont val="Arial"/>
        <family val="2"/>
      </rPr>
      <t>(CHF)</t>
    </r>
  </si>
  <si>
    <r>
      <t>IK</t>
    </r>
    <r>
      <rPr>
        <vertAlign val="subscript"/>
        <sz val="10"/>
        <color rgb="FF000000"/>
        <rFont val="Arial"/>
        <family val="2"/>
      </rPr>
      <t>i</t>
    </r>
    <r>
      <rPr>
        <sz val="10"/>
        <color rgb="FF000000"/>
        <rFont val="Arial"/>
        <family val="2"/>
      </rPr>
      <t xml:space="preserve"> = Investitionskosten des Biotreibstoff Typs </t>
    </r>
    <r>
      <rPr>
        <i/>
        <sz val="10"/>
        <color rgb="FF000000"/>
        <rFont val="Arial"/>
        <family val="2"/>
      </rPr>
      <t xml:space="preserve">i </t>
    </r>
    <r>
      <rPr>
        <sz val="10"/>
        <color rgb="FF000000"/>
        <rFont val="Arial"/>
        <family val="2"/>
      </rPr>
      <t>(CHF)</t>
    </r>
  </si>
  <si>
    <t>ir = kalkulatorischer Zinssatz (%)</t>
  </si>
  <si>
    <t>n = Lebensdauer der Anlage (Jahre)</t>
  </si>
  <si>
    <r>
      <t>LK</t>
    </r>
    <r>
      <rPr>
        <vertAlign val="subscript"/>
        <sz val="10"/>
        <color rgb="FF000000"/>
        <rFont val="Arial"/>
        <family val="2"/>
      </rPr>
      <t>i,y</t>
    </r>
    <r>
      <rPr>
        <sz val="10"/>
        <color rgb="FF000000"/>
        <rFont val="Arial"/>
        <family val="2"/>
      </rPr>
      <t xml:space="preserve"> = Laufende Losten des Biotreibstoff Typs </t>
    </r>
    <r>
      <rPr>
        <i/>
        <sz val="10"/>
        <color rgb="FF000000"/>
        <rFont val="Arial"/>
        <family val="2"/>
      </rPr>
      <t xml:space="preserve">i </t>
    </r>
    <r>
      <rPr>
        <sz val="10"/>
        <color rgb="FF000000"/>
        <rFont val="Arial"/>
        <family val="2"/>
      </rPr>
      <t xml:space="preserve">im Jahr </t>
    </r>
    <r>
      <rPr>
        <i/>
        <sz val="10"/>
        <color rgb="FF000000"/>
        <rFont val="Arial"/>
        <family val="2"/>
      </rPr>
      <t>y</t>
    </r>
    <r>
      <rPr>
        <sz val="10"/>
        <color rgb="FF000000"/>
        <rFont val="Arial"/>
        <family val="2"/>
      </rPr>
      <t xml:space="preserve"> (CHF)</t>
    </r>
  </si>
  <si>
    <t>Die Lebensdauer der Anlage (n) wird i.A. mit 10 Jahren ausgenommen. Dies beruht auf der Pflichtlagerhaltung, welche die Importeure von Mineralölprodukten halten müssen, wo Erneuerungen von Installationen über eine Zeitdauer von 10 Jahren durch CARBURA amortisiert werden. Eine Abweichung gegen oben d.h. die Annahme einer Lebensdauer von mehr als 10 Jahren, muss begründet werden. Falls das Vorhaben bereits Gelder im Rahmen von Beiträgen der Klimarappenstiftung zur Amortisation der Anlage erhalten hat, ist die Lebensdauer um die Beitragsjahre des Klimarappens zu reduzieren.</t>
  </si>
  <si>
    <r>
      <t xml:space="preserve">Die Investitionskosten des Biotreibstoffs Typ </t>
    </r>
    <r>
      <rPr>
        <i/>
        <sz val="11"/>
        <color rgb="FF000000"/>
        <rFont val="Arial"/>
        <family val="2"/>
      </rPr>
      <t>i</t>
    </r>
    <r>
      <rPr>
        <sz val="11"/>
        <color rgb="FF000000"/>
        <rFont val="Arial"/>
        <family val="2"/>
      </rPr>
      <t xml:space="preserve"> (IK</t>
    </r>
    <r>
      <rPr>
        <vertAlign val="subscript"/>
        <sz val="11"/>
        <color rgb="FF000000"/>
        <rFont val="Arial"/>
        <family val="2"/>
      </rPr>
      <t>i</t>
    </r>
    <r>
      <rPr>
        <sz val="11"/>
        <color rgb="FF000000"/>
        <rFont val="Arial"/>
        <family val="2"/>
      </rPr>
      <t xml:space="preserve">) sind die nachweisbaren Anlageinvestitionen. Diese bestehen aus Anlagekosten, Gebäudekosten, sowie einmaligen Planungs- und Bewilligungskosten, welche dem Biotreibstoff Typ </t>
    </r>
    <r>
      <rPr>
        <i/>
        <sz val="11"/>
        <color rgb="FF000000"/>
        <rFont val="Arial"/>
        <family val="2"/>
      </rPr>
      <t>i</t>
    </r>
    <r>
      <rPr>
        <sz val="11"/>
        <color rgb="FF000000"/>
        <rFont val="Arial"/>
        <family val="2"/>
      </rPr>
      <t xml:space="preserve"> zugerechnet werden können.</t>
    </r>
  </si>
  <si>
    <r>
      <t xml:space="preserve">Die laufenden Kosten des Biotreibstoffs Typ </t>
    </r>
    <r>
      <rPr>
        <i/>
        <sz val="11"/>
        <color rgb="FF000000"/>
        <rFont val="Arial"/>
        <family val="2"/>
      </rPr>
      <t>i</t>
    </r>
    <r>
      <rPr>
        <sz val="11"/>
        <color rgb="FF000000"/>
        <rFont val="Arial"/>
        <family val="2"/>
      </rPr>
      <t xml:space="preserve"> (LK</t>
    </r>
    <r>
      <rPr>
        <vertAlign val="subscript"/>
        <sz val="11"/>
        <color rgb="FF000000"/>
        <rFont val="Arial"/>
        <family val="2"/>
      </rPr>
      <t>i</t>
    </r>
    <r>
      <rPr>
        <sz val="11"/>
        <color rgb="FF000000"/>
        <rFont val="Arial"/>
        <family val="2"/>
      </rPr>
      <t xml:space="preserve">) beinhalten die nachweisbaren und wichtigsten Kostenarten der Anlage des betreffenden Jahres, welche dem Biotreibstoff Typ </t>
    </r>
    <r>
      <rPr>
        <i/>
        <sz val="11"/>
        <color rgb="FF000000"/>
        <rFont val="Arial"/>
        <family val="2"/>
      </rPr>
      <t>i</t>
    </r>
    <r>
      <rPr>
        <sz val="11"/>
        <color rgb="FF000000"/>
        <rFont val="Arial"/>
        <family val="2"/>
      </rPr>
      <t xml:space="preserve"> zugeordnet werden können. Sie bestehen aus:</t>
    </r>
  </si>
  <si>
    <r>
      <t>·</t>
    </r>
    <r>
      <rPr>
        <sz val="7"/>
        <color rgb="FF000000"/>
        <rFont val="Times New Roman"/>
        <family val="1"/>
      </rPr>
      <t xml:space="preserve">        </t>
    </r>
    <r>
      <rPr>
        <sz val="11"/>
        <color rgb="FF000000"/>
        <rFont val="Arial"/>
        <family val="2"/>
      </rPr>
      <t>Summe von Personalkosten (inkl. Personalnebenkosten);</t>
    </r>
  </si>
  <si>
    <r>
      <t>·</t>
    </r>
    <r>
      <rPr>
        <sz val="7"/>
        <color rgb="FF000000"/>
        <rFont val="Times New Roman"/>
        <family val="1"/>
      </rPr>
      <t xml:space="preserve">        </t>
    </r>
    <r>
      <rPr>
        <sz val="11"/>
        <color rgb="FF000000"/>
        <rFont val="Arial"/>
        <family val="2"/>
      </rPr>
      <t>Rohstoffkosten;</t>
    </r>
  </si>
  <si>
    <r>
      <t>·</t>
    </r>
    <r>
      <rPr>
        <sz val="7"/>
        <color rgb="FF000000"/>
        <rFont val="Times New Roman"/>
        <family val="1"/>
      </rPr>
      <t xml:space="preserve">        </t>
    </r>
    <r>
      <rPr>
        <sz val="11"/>
        <color rgb="FF000000"/>
        <rFont val="Arial"/>
        <family val="2"/>
      </rPr>
      <t>Prozesskosten: Energie- und Zusatzstoffe;</t>
    </r>
  </si>
  <si>
    <r>
      <t>·</t>
    </r>
    <r>
      <rPr>
        <sz val="7"/>
        <color rgb="FF000000"/>
        <rFont val="Times New Roman"/>
        <family val="1"/>
      </rPr>
      <t xml:space="preserve">        </t>
    </r>
    <r>
      <rPr>
        <sz val="11"/>
        <color rgb="FF000000"/>
        <rFont val="Arial"/>
        <family val="2"/>
      </rPr>
      <t>Instandhaltung und Unterhalt (Richtwert 3% der Investitionskosten pro Jahr);</t>
    </r>
  </si>
  <si>
    <r>
      <t>·</t>
    </r>
    <r>
      <rPr>
        <sz val="7"/>
        <color rgb="FF000000"/>
        <rFont val="Times New Roman"/>
        <family val="1"/>
      </rPr>
      <t xml:space="preserve">        </t>
    </r>
    <r>
      <rPr>
        <sz val="11"/>
        <color rgb="FF000000"/>
        <rFont val="Arial"/>
        <family val="2"/>
      </rPr>
      <t>Verwaltungs- und Versicherungskosten;</t>
    </r>
  </si>
  <si>
    <r>
      <t>·</t>
    </r>
    <r>
      <rPr>
        <sz val="7"/>
        <color rgb="FF000000"/>
        <rFont val="Times New Roman"/>
        <family val="1"/>
      </rPr>
      <t xml:space="preserve">        </t>
    </r>
    <r>
      <rPr>
        <sz val="11"/>
        <color rgb="FF000000"/>
        <rFont val="Arial"/>
        <family val="2"/>
      </rPr>
      <t>Fremdkapitalzinsen und Steuern;</t>
    </r>
  </si>
  <si>
    <r>
      <t>Zur</t>
    </r>
    <r>
      <rPr>
        <sz val="11"/>
        <color rgb="FF000000"/>
        <rFont val="Calibri"/>
        <family val="2"/>
      </rPr>
      <t xml:space="preserve"> </t>
    </r>
    <r>
      <rPr>
        <sz val="11"/>
        <color rgb="FF000000"/>
        <rFont val="Arial"/>
        <family val="2"/>
      </rPr>
      <t xml:space="preserve">Plausibilisierung der Angaben dient ein Vergleich mit den Importkosten desselben Biotreibstoffs Typ </t>
    </r>
    <r>
      <rPr>
        <i/>
        <sz val="11"/>
        <color rgb="FF000000"/>
        <rFont val="Arial"/>
        <family val="2"/>
      </rPr>
      <t>i</t>
    </r>
    <r>
      <rPr>
        <sz val="11"/>
        <color rgb="FF000000"/>
        <rFont val="Arial"/>
        <family val="2"/>
      </rPr>
      <t xml:space="preserve">. </t>
    </r>
  </si>
  <si>
    <r>
      <t>P</t>
    </r>
    <r>
      <rPr>
        <vertAlign val="subscript"/>
        <sz val="11"/>
        <color rgb="FF000000"/>
        <rFont val="Arial"/>
        <family val="2"/>
      </rPr>
      <t>BE,j</t>
    </r>
    <r>
      <rPr>
        <sz val="11"/>
        <color rgb="FF000000"/>
        <rFont val="Arial"/>
        <family val="2"/>
      </rPr>
      <t xml:space="preserve"> / P</t>
    </r>
    <r>
      <rPr>
        <vertAlign val="subscript"/>
        <sz val="11"/>
        <color rgb="FF000000"/>
        <rFont val="Arial"/>
        <family val="2"/>
      </rPr>
      <t>BD,k</t>
    </r>
  </si>
  <si>
    <r>
      <t xml:space="preserve">Produktionsmenge Bioethanol Typ </t>
    </r>
    <r>
      <rPr>
        <i/>
        <sz val="11"/>
        <color rgb="FF000000"/>
        <rFont val="Arial"/>
        <family val="2"/>
      </rPr>
      <t>j</t>
    </r>
    <r>
      <rPr>
        <sz val="11"/>
        <color rgb="FF000000"/>
        <rFont val="Arial"/>
        <family val="2"/>
      </rPr>
      <t xml:space="preserve"> (P</t>
    </r>
    <r>
      <rPr>
        <vertAlign val="subscript"/>
        <sz val="11"/>
        <color rgb="FF000000"/>
        <rFont val="Arial"/>
        <family val="2"/>
      </rPr>
      <t>BE,j</t>
    </r>
    <r>
      <rPr>
        <sz val="11"/>
        <color rgb="FF000000"/>
        <rFont val="Arial"/>
        <family val="2"/>
      </rPr>
      <t xml:space="preserve">) / Biodiesel Typ </t>
    </r>
    <r>
      <rPr>
        <i/>
        <sz val="11"/>
        <color rgb="FF000000"/>
        <rFont val="Arial"/>
        <family val="2"/>
      </rPr>
      <t>k</t>
    </r>
    <r>
      <rPr>
        <sz val="11"/>
        <color rgb="FF000000"/>
        <rFont val="Arial"/>
        <family val="2"/>
      </rPr>
      <t xml:space="preserve"> (P</t>
    </r>
    <r>
      <rPr>
        <vertAlign val="subscript"/>
        <sz val="11"/>
        <color rgb="FF000000"/>
        <rFont val="Arial"/>
        <family val="2"/>
      </rPr>
      <t>BD,k</t>
    </r>
    <r>
      <rPr>
        <sz val="11"/>
        <color rgb="FF000000"/>
        <rFont val="Arial"/>
        <family val="2"/>
      </rPr>
      <t>)</t>
    </r>
  </si>
  <si>
    <t>Vorhaben basierend auf Produktionsstatistik des Herstellers</t>
  </si>
  <si>
    <t>Produktionsstatistik</t>
  </si>
  <si>
    <r>
      <t xml:space="preserve">Die Produktionsmenge wird jährlich pro Vorhaben und pro Biotreibstoff Typ </t>
    </r>
    <r>
      <rPr>
        <i/>
        <sz val="11"/>
        <color rgb="FF000000"/>
        <rFont val="Arial"/>
        <family val="2"/>
      </rPr>
      <t>i</t>
    </r>
    <r>
      <rPr>
        <sz val="11"/>
        <color rgb="FF000000"/>
        <rFont val="Arial"/>
        <family val="2"/>
      </rPr>
      <t xml:space="preserve"> erhoben.</t>
    </r>
  </si>
  <si>
    <t>Die Produktionsmenge ist die gesamte im Herstelljahr produzierte Biotreibstoffmenge der Produktionsanlage. Die totalen Produktionskosten (KPAT) und die Produktionsmenge (P) sind für die gleiche Zeitperiode und die gleiche Anlage zu bestimmen.</t>
  </si>
  <si>
    <t>Die Produktionsmenge (P) muss nicht identisch zur Absatzmenge in der Schweiz hergestellter Biotreibstoffe (ACH) sein. Die Produktionsmenge dient zur Bestimmung der Produktionskosten pro Liter Biotreibstoff und der Berechnung der Zusätzlichkeit.</t>
  </si>
  <si>
    <r>
      <t>FHAB</t>
    </r>
    <r>
      <rPr>
        <vertAlign val="subscript"/>
        <sz val="11"/>
        <color rgb="FF000000"/>
        <rFont val="Arial"/>
        <family val="2"/>
      </rPr>
      <t>IMP,i</t>
    </r>
    <r>
      <rPr>
        <sz val="11"/>
        <color rgb="FF000000"/>
        <rFont val="Arial"/>
        <family val="2"/>
      </rPr>
      <t xml:space="preserve"> / FHAB</t>
    </r>
    <r>
      <rPr>
        <vertAlign val="subscript"/>
        <sz val="11"/>
        <color rgb="FF000000"/>
        <rFont val="Arial"/>
        <family val="2"/>
      </rPr>
      <t>CH,i</t>
    </r>
  </si>
  <si>
    <r>
      <t xml:space="preserve">Annuisierte Finanzhilfen für Importe von Biotreibstoff Typ </t>
    </r>
    <r>
      <rPr>
        <i/>
        <sz val="11"/>
        <color rgb="FF000000"/>
        <rFont val="Arial"/>
        <family val="2"/>
      </rPr>
      <t>i</t>
    </r>
    <r>
      <rPr>
        <sz val="11"/>
        <color rgb="FF000000"/>
        <rFont val="Arial"/>
        <family val="2"/>
      </rPr>
      <t xml:space="preserve"> (FHA</t>
    </r>
    <r>
      <rPr>
        <vertAlign val="subscript"/>
        <sz val="11"/>
        <color rgb="FF000000"/>
        <rFont val="Arial"/>
        <family val="2"/>
      </rPr>
      <t>IMP,i</t>
    </r>
    <r>
      <rPr>
        <sz val="11"/>
        <color rgb="FF000000"/>
        <rFont val="Arial"/>
        <family val="2"/>
      </rPr>
      <t xml:space="preserve">) / Schweizer Herstellung Biotreibstoff Typ </t>
    </r>
    <r>
      <rPr>
        <i/>
        <sz val="11"/>
        <color rgb="FF000000"/>
        <rFont val="Arial"/>
        <family val="2"/>
      </rPr>
      <t>i</t>
    </r>
    <r>
      <rPr>
        <sz val="11"/>
        <color rgb="FF000000"/>
        <rFont val="Arial"/>
        <family val="2"/>
      </rPr>
      <t xml:space="preserve"> (FHAB</t>
    </r>
    <r>
      <rPr>
        <vertAlign val="subscript"/>
        <sz val="11"/>
        <color rgb="FF000000"/>
        <rFont val="Arial"/>
        <family val="2"/>
      </rPr>
      <t>CH,i</t>
    </r>
    <r>
      <rPr>
        <sz val="11"/>
        <color rgb="FF000000"/>
        <rFont val="Arial"/>
        <family val="2"/>
      </rPr>
      <t>)</t>
    </r>
  </si>
  <si>
    <t>Vorhaben basierend auf Verträgen</t>
  </si>
  <si>
    <t>Verträge zwischen Biotreibstoffproduzenten und –händler und Förderprogrammen</t>
  </si>
  <si>
    <t>Daten OZD</t>
  </si>
  <si>
    <t>Biodiesel</t>
  </si>
  <si>
    <t>Importeur:</t>
  </si>
  <si>
    <t>Kraftstoff Technologie AG</t>
  </si>
  <si>
    <t>Nr. Steuerbefreiung</t>
  </si>
  <si>
    <t xml:space="preserve">Zolltarifnummer: </t>
  </si>
  <si>
    <t>3826.0010 / 922</t>
  </si>
  <si>
    <t>Abrechnungsperiode:</t>
  </si>
  <si>
    <t>01.01.2014-31.12.2014</t>
  </si>
  <si>
    <t>Einzureichende Belege</t>
  </si>
  <si>
    <t>Veranlagungsverfügungen Zoll und MWST (digitale Kopien)</t>
  </si>
  <si>
    <t>Nw-Nr.</t>
  </si>
  <si>
    <t>Veranlagungverfügung</t>
  </si>
  <si>
    <t>Annahmedatum</t>
  </si>
  <si>
    <t>Menge kg</t>
  </si>
  <si>
    <t>Menge Lt</t>
  </si>
  <si>
    <t>Eurobetrag</t>
  </si>
  <si>
    <t>Wert Fr.</t>
  </si>
  <si>
    <t>Wechselkurs</t>
  </si>
  <si>
    <t>Fracht/Imp</t>
  </si>
  <si>
    <t>Gesamtwert</t>
  </si>
  <si>
    <t xml:space="preserve">Einstandspreis </t>
  </si>
  <si>
    <t>(Zoll und MWST)</t>
  </si>
  <si>
    <t>(Zoll)</t>
  </si>
  <si>
    <t xml:space="preserve">€ / Fr. </t>
  </si>
  <si>
    <t>Fr.</t>
  </si>
  <si>
    <t xml:space="preserve"> inkl. Transport</t>
  </si>
  <si>
    <t>Fr./ Liter</t>
  </si>
  <si>
    <t>14CHEI000353435110</t>
  </si>
  <si>
    <t>14CHEI000346115524</t>
  </si>
  <si>
    <t>14CHEI000346077044</t>
  </si>
  <si>
    <t>14CHEI000335451269</t>
  </si>
  <si>
    <t>14CHEI000316226163</t>
  </si>
  <si>
    <t>14CHEI000326610410</t>
  </si>
  <si>
    <t>14CHEI000333905570</t>
  </si>
  <si>
    <t>14CHEI000330260860</t>
  </si>
  <si>
    <t>14CHEI000319705093</t>
  </si>
  <si>
    <t>14CHEI000296643045.2</t>
  </si>
  <si>
    <t>14CHEI000323191709</t>
  </si>
  <si>
    <t>14CHEI000324650333</t>
  </si>
  <si>
    <t>14CHEI000309692454</t>
  </si>
  <si>
    <t>14CHEI000302782902</t>
  </si>
  <si>
    <t>14CHEI000306199297</t>
  </si>
  <si>
    <t>14CHEI000299377299</t>
  </si>
  <si>
    <t>14CHEI000297606801</t>
  </si>
  <si>
    <t>14CHEI000292659979</t>
  </si>
  <si>
    <t>14CHEI000286425025</t>
  </si>
  <si>
    <t>14CHEI000284988423</t>
  </si>
  <si>
    <t>14CHEI000284994192</t>
  </si>
  <si>
    <t>14CHEI000262796180</t>
  </si>
  <si>
    <t>14CHEI000253631497</t>
  </si>
  <si>
    <t>14CHEI000227078937</t>
  </si>
  <si>
    <t>14CHEI000201694130</t>
  </si>
  <si>
    <t>TOTAL</t>
  </si>
  <si>
    <t>Das rotmarkierte wurde nach Absprache mit der OZD am 21.04.15 geändert bzw. hinzugefügt.</t>
  </si>
  <si>
    <t>Biodiesel Kraftstoff Technologie AG</t>
  </si>
  <si>
    <t>Herstellungsbetrieb:</t>
  </si>
  <si>
    <t>Nr. Steuerbefreiung:</t>
  </si>
  <si>
    <t>MinöSt-Artikel Nr.:</t>
  </si>
  <si>
    <t>Lager-Nr.:</t>
  </si>
  <si>
    <t>Lager-Inhaber-Nr.:</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</si>
  <si>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</si>
  <si>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</si>
  <si>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</si>
  <si>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</si>
  <si>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</si>
  <si>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</si>
  <si>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</si>
  <si>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</si>
  <si>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</si>
  <si>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</si>
  <si>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 Biodiesel als Treibstoff</t>
  </si>
  <si>
    <t>Total Biodiesel, nicht dem MinöStG unterliegend (DS 215)</t>
  </si>
  <si>
    <t>Produktionskosten Teilnehmer</t>
  </si>
  <si>
    <t>Werte 
(nur gelbe Felder eingeben)</t>
  </si>
  <si>
    <t>Programmteilnehmer/Vorhaben</t>
  </si>
  <si>
    <t>Anlagen</t>
  </si>
  <si>
    <t xml:space="preserve">Werk Rudolfstetten </t>
  </si>
  <si>
    <t>Investitionskosten (IK) total</t>
  </si>
  <si>
    <t>Abrechnungsperiode</t>
  </si>
  <si>
    <t>1.1. -31.12.14</t>
  </si>
  <si>
    <t>Produktionsmenge total</t>
  </si>
  <si>
    <t>Staatliche Finanzhilfen</t>
  </si>
  <si>
    <t>Laufende Kosten (gemäss Buchhaltung)</t>
  </si>
  <si>
    <t xml:space="preserve">Personalkosten inkl. Sozialleistungen </t>
  </si>
  <si>
    <t>Rohstoffkosten total</t>
  </si>
  <si>
    <t>Prozesskosten (Energie- &amp; Zusatzstoffe)</t>
  </si>
  <si>
    <t>Instandhaltung &amp; Unterhalt (3% von IK)</t>
  </si>
  <si>
    <t>Verwaltung &amp; Versicherungskosten</t>
  </si>
  <si>
    <t>Fremdkapitalzinsen</t>
  </si>
  <si>
    <t>Steuern</t>
  </si>
  <si>
    <t>Total laufende Kosten</t>
  </si>
  <si>
    <t>Annuisierte Investitionskosten (Abschreibungen)</t>
  </si>
  <si>
    <t>(gemäss Formel Programmantrag, Amortisation 15 Jahre)</t>
  </si>
  <si>
    <t>Annuisierte Produktionskosten total</t>
  </si>
  <si>
    <t>Gewinnmarge (5% der ann. Produktionskosten total</t>
  </si>
  <si>
    <t>Annuisierte Produktionskosten pro Liter</t>
  </si>
  <si>
    <t>Produktionskosten/Liter ohne Abschreibungen</t>
  </si>
  <si>
    <t>Parameter (Beschrieb)</t>
  </si>
  <si>
    <t>Quelle / Link</t>
  </si>
  <si>
    <t>Wert</t>
  </si>
  <si>
    <t>Plausibilisierung</t>
  </si>
  <si>
    <t>Absatzmenge in der Schweiz importierter Biodiesel</t>
  </si>
  <si>
    <t>Daten OZD Import</t>
  </si>
  <si>
    <t>i.O.</t>
  </si>
  <si>
    <t>Absatzmenge in der Schweiz hergestellter Biodiesel</t>
  </si>
  <si>
    <t>Daten OZD CH</t>
  </si>
  <si>
    <t>i.o.</t>
  </si>
  <si>
    <t>Produktionsmenge Biodiesel</t>
  </si>
  <si>
    <t>Daten Produktionskosten</t>
  </si>
  <si>
    <r>
      <t>Referenzkosten Diesel (R</t>
    </r>
    <r>
      <rPr>
        <vertAlign val="subscript"/>
        <sz val="11"/>
        <color rgb="FF000000"/>
        <rFont val="Arial"/>
        <family val="2"/>
      </rPr>
      <t>D</t>
    </r>
    <r>
      <rPr>
        <sz val="11"/>
        <color rgb="FF000000"/>
        <rFont val="Arial"/>
        <family val="2"/>
      </rPr>
      <t>)</t>
    </r>
  </si>
  <si>
    <t>gemäss BFE</t>
  </si>
  <si>
    <t>Durchschnitt 2014: Fr./L</t>
  </si>
  <si>
    <t>Differenz eff.</t>
  </si>
  <si>
    <t>Bewertung</t>
  </si>
  <si>
    <t>Daten Argus</t>
  </si>
  <si>
    <t>Bezug: 10'000 to</t>
  </si>
  <si>
    <t>Kleinmengenbezug, höhere Qualitätsvorgaben</t>
  </si>
  <si>
    <t xml:space="preserve">Annuisierte totale Produktionskosten für Biodiesel </t>
  </si>
  <si>
    <t>Annuisierte Finanzhilfen für Biodiesel</t>
  </si>
  <si>
    <t>Verträge Förderprogramme</t>
  </si>
  <si>
    <t>keine Förderprogramme</t>
  </si>
  <si>
    <t>Wir können Ihnen für das Jahr 2014 einen Durchschnittspreis auf Grosshandelsstufe</t>
  </si>
  <si>
    <t xml:space="preserve">für Dieseltreibstoff von 1475.51 Franken pro 1000 Liter </t>
  </si>
  <si>
    <t xml:space="preserve">für Benzin Bleifrei 95 von 1408.06 Franken pro 1000 Liter </t>
  </si>
  <si>
    <t xml:space="preserve">für Benzin Bleifrei 98 von 1444.34 pro 1000 Liter </t>
  </si>
  <si>
    <t>mitteilen.</t>
  </si>
  <si>
    <t xml:space="preserve">Dieser Durchschnittspreis wird vom Bundesamt für Statistik aufgrund von Monatsdaten erhoben. Er setzt sich aus den Inlandpreisen ab Raffinerie (also ab Cressier oder Collombey) und den Importpreisen ab den drei verschiedenen Grenzorten wo Diesel eingeführt wird (Basel, Chiasso und Genf) zusammen. Bei den erhobenen Dieselpreisen handelt es sich also nicht um Grosshandelspreise, sondern um die Ab-Werk-Preise (im Falle der Inlandpreise), bzw. um die Ab-Zoll-Preise bei den Importen. </t>
  </si>
  <si>
    <t>Im Durchschnittspreis enthalten sind die Mineralölsteuer und der Mineralölsteuerzuschlag, nicht jedoch die Mehrwertsteuer und die Pflichtlagerabgaben (Carbura).</t>
  </si>
  <si>
    <t>Mit freundlichen Grüssen</t>
  </si>
  <si>
    <t>Geschäftsstelle Kompensation BAFU/BFE</t>
  </si>
  <si>
    <t>Marine Beaud</t>
  </si>
  <si>
    <t>Fachspezialistin Energieversorgung und Monitoring</t>
  </si>
  <si>
    <t>Eidgenössisches Departement für Umwelt, Verkehr, Energie und Kommunikation UVEK</t>
  </si>
  <si>
    <t>Bundesamt für Energie BFE</t>
  </si>
  <si>
    <t>Sektion Energieversorgung und Monitoring</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</si>
  <si>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</si>
  <si>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</si>
  <si>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</si>
  <si>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</si>
  <si>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</si>
  <si>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</si>
  <si>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</si>
  <si>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Importe</t>
  </si>
  <si>
    <t>Abk.</t>
  </si>
  <si>
    <t>Beschreibung</t>
  </si>
  <si>
    <t>Formel /Quelle</t>
  </si>
  <si>
    <t>Werte</t>
  </si>
  <si>
    <t>RPD</t>
  </si>
  <si>
    <t>Referenzpreis Diesel im Monitoringjahr(CHF/L)</t>
  </si>
  <si>
    <t>BFE/BAFU</t>
  </si>
  <si>
    <t>KBD</t>
  </si>
  <si>
    <t xml:space="preserve">Annuisierte Kosten Biodiesel </t>
  </si>
  <si>
    <t xml:space="preserve">siehe Monitoringdaten </t>
  </si>
  <si>
    <t>FHBD</t>
  </si>
  <si>
    <t>Finanzhilfen für Biodiesel im Monitoringjahr (CHF/L)</t>
  </si>
  <si>
    <t>Rückmeldungen Programmteilnehmer</t>
  </si>
  <si>
    <r>
      <t>AKBD</t>
    </r>
    <r>
      <rPr>
        <vertAlign val="subscript"/>
        <sz val="10"/>
        <color rgb="FF000000"/>
        <rFont val="Arial"/>
        <family val="2"/>
      </rPr>
      <t>y</t>
    </r>
  </si>
  <si>
    <t>Äquivalenzpreis Biodiesel im Monitoringjahr (CHF/L)</t>
  </si>
  <si>
    <t>AKBD = (KBD + 0.14 - FHBD)/0.909</t>
  </si>
  <si>
    <t>zwischen Aequivalenzpreis und Referenzpreis</t>
  </si>
  <si>
    <t>Sen</t>
  </si>
  <si>
    <t>Sensitivitätsanalyse: 10 % der Mehrkosten</t>
  </si>
  <si>
    <t>Additionalität</t>
  </si>
  <si>
    <t>RPD &lt; AKBD</t>
  </si>
  <si>
    <t>Berichtsjahr</t>
  </si>
  <si>
    <t>Vorjahr</t>
  </si>
  <si>
    <t>Zusammenfassung CO2-Reduktion</t>
  </si>
  <si>
    <t>Berechnungdetails</t>
  </si>
  <si>
    <t>Biodiesel Import</t>
  </si>
  <si>
    <t>Biodiesel CH</t>
  </si>
  <si>
    <t>CO2-Emissionen Referenz-entwicklung</t>
  </si>
  <si>
    <r>
      <t>(in t CO</t>
    </r>
    <r>
      <rPr>
        <vertAlign val="subscript"/>
        <sz val="11"/>
        <color rgb="FF000000"/>
        <rFont val="Arial"/>
        <family val="2"/>
      </rPr>
      <t>2</t>
    </r>
    <r>
      <rPr>
        <sz val="11"/>
        <color rgb="FF000000"/>
        <rFont val="Arial"/>
        <family val="2"/>
      </rPr>
      <t>eq)</t>
    </r>
  </si>
  <si>
    <t>Siehe unten</t>
  </si>
  <si>
    <t>CO2-Emissionen Projekt</t>
  </si>
  <si>
    <t>Schätzung der Leakage</t>
  </si>
  <si>
    <t>gemäss Programmantrag</t>
  </si>
  <si>
    <t>siehe Blatt Additionalität</t>
  </si>
  <si>
    <t xml:space="preserve"> CO2- Reduktionen </t>
  </si>
  <si>
    <t>Detailberechnungen:</t>
  </si>
  <si>
    <t>Bestimmung der Projektemissionen:</t>
  </si>
  <si>
    <t>wobei:</t>
  </si>
  <si>
    <t>CH</t>
  </si>
  <si>
    <r>
      <t>PE</t>
    </r>
    <r>
      <rPr>
        <vertAlign val="subscript"/>
        <sz val="11"/>
        <color rgb="FF000000"/>
        <rFont val="Arial"/>
        <family val="2"/>
      </rPr>
      <t>y</t>
    </r>
  </si>
  <si>
    <r>
      <t xml:space="preserve">Projektemissionen im Jahr </t>
    </r>
    <r>
      <rPr>
        <i/>
        <sz val="11"/>
        <color rgb="FF000000"/>
        <rFont val="Arial"/>
        <family val="2"/>
      </rPr>
      <t>y</t>
    </r>
    <r>
      <rPr>
        <sz val="11"/>
        <color rgb="FF000000"/>
        <rFont val="Arial"/>
        <family val="2"/>
      </rPr>
      <t xml:space="preserve"> (tCO</t>
    </r>
    <r>
      <rPr>
        <vertAlign val="subscript"/>
        <sz val="11"/>
        <color rgb="FF000000"/>
        <rFont val="Arial"/>
        <family val="2"/>
      </rPr>
      <t>2e</t>
    </r>
    <r>
      <rPr>
        <sz val="11"/>
        <color rgb="FF000000"/>
        <rFont val="Arial"/>
        <family val="2"/>
      </rPr>
      <t>)</t>
    </r>
  </si>
  <si>
    <r>
      <t>PE</t>
    </r>
    <r>
      <rPr>
        <vertAlign val="subscript"/>
        <sz val="11"/>
        <color rgb="FF000000"/>
        <rFont val="Arial"/>
        <family val="2"/>
      </rPr>
      <t>BD,VO,y</t>
    </r>
  </si>
  <si>
    <r>
      <t xml:space="preserve">Projektemissionen von Biodiesel aus Altspeiseöl im Jahr </t>
    </r>
    <r>
      <rPr>
        <i/>
        <sz val="11"/>
        <color rgb="FF000000"/>
        <rFont val="Arial"/>
        <family val="2"/>
      </rPr>
      <t>y</t>
    </r>
    <r>
      <rPr>
        <sz val="11"/>
        <color rgb="FF000000"/>
        <rFont val="Arial"/>
        <family val="2"/>
      </rPr>
      <t xml:space="preserve"> (tCO</t>
    </r>
    <r>
      <rPr>
        <vertAlign val="subscript"/>
        <sz val="11"/>
        <color rgb="FF000000"/>
        <rFont val="Arial"/>
        <family val="2"/>
      </rPr>
      <t>2e</t>
    </r>
    <r>
      <rPr>
        <sz val="11"/>
        <color rgb="FF000000"/>
        <rFont val="Arial"/>
        <family val="2"/>
      </rPr>
      <t>)</t>
    </r>
  </si>
  <si>
    <r>
      <t>PE</t>
    </r>
    <r>
      <rPr>
        <vertAlign val="subscript"/>
        <sz val="11"/>
        <color rgb="FF000000"/>
        <rFont val="Arial"/>
        <family val="2"/>
      </rPr>
      <t>TBD,y</t>
    </r>
  </si>
  <si>
    <r>
      <t xml:space="preserve">Projektemissionen Transport von Biodiesel im Jahr </t>
    </r>
    <r>
      <rPr>
        <i/>
        <sz val="11"/>
        <color rgb="FF000000"/>
        <rFont val="Arial"/>
        <family val="2"/>
      </rPr>
      <t>y</t>
    </r>
    <r>
      <rPr>
        <sz val="11"/>
        <color rgb="FF000000"/>
        <rFont val="Arial"/>
        <family val="2"/>
      </rPr>
      <t xml:space="preserve"> (tCO</t>
    </r>
    <r>
      <rPr>
        <vertAlign val="subscript"/>
        <sz val="11"/>
        <color rgb="FF000000"/>
        <rFont val="Arial"/>
        <family val="2"/>
      </rPr>
      <t>2e</t>
    </r>
    <r>
      <rPr>
        <sz val="11"/>
        <color rgb="FF000000"/>
        <rFont val="Arial"/>
        <family val="2"/>
      </rPr>
      <t>)</t>
    </r>
  </si>
  <si>
    <t>TF</t>
  </si>
  <si>
    <r>
      <t>Emissionsfaktor Transport von Biodiesel (tCO</t>
    </r>
    <r>
      <rPr>
        <vertAlign val="subscript"/>
        <sz val="11"/>
        <color rgb="FF000000"/>
        <rFont val="Arial"/>
        <family val="2"/>
      </rPr>
      <t>2</t>
    </r>
    <r>
      <rPr>
        <sz val="11"/>
        <color rgb="FF000000"/>
        <rFont val="Arial"/>
        <family val="2"/>
      </rPr>
      <t>/l Biodiesel)</t>
    </r>
  </si>
  <si>
    <r>
      <t>A</t>
    </r>
    <r>
      <rPr>
        <vertAlign val="subscript"/>
        <sz val="11"/>
        <color rgb="FF000000"/>
        <rFont val="Arial"/>
        <family val="2"/>
      </rPr>
      <t>BD,y</t>
    </r>
  </si>
  <si>
    <r>
      <t xml:space="preserve">Absatzmenge Biodiesel im Jahr </t>
    </r>
    <r>
      <rPr>
        <i/>
        <sz val="11"/>
        <color rgb="FF000000"/>
        <rFont val="Arial"/>
        <family val="2"/>
      </rPr>
      <t>y</t>
    </r>
    <r>
      <rPr>
        <sz val="11"/>
        <color rgb="FF000000"/>
        <rFont val="Arial"/>
        <family val="2"/>
      </rPr>
      <t xml:space="preserve"> (l)</t>
    </r>
  </si>
  <si>
    <r>
      <t>EF</t>
    </r>
    <r>
      <rPr>
        <vertAlign val="subscript"/>
        <sz val="11"/>
        <color rgb="FF000000"/>
        <rFont val="Arial"/>
        <family val="2"/>
      </rPr>
      <t>BD,VO</t>
    </r>
  </si>
  <si>
    <r>
      <t>Emissionsfaktor für Biodiesel aus Altspeiseöl (gCO</t>
    </r>
    <r>
      <rPr>
        <vertAlign val="subscript"/>
        <sz val="11"/>
        <color rgb="FF000000"/>
        <rFont val="Arial"/>
        <family val="2"/>
      </rPr>
      <t>2e</t>
    </r>
    <r>
      <rPr>
        <sz val="11"/>
        <color rgb="FF000000"/>
        <rFont val="Arial"/>
        <family val="2"/>
      </rPr>
      <t>/l)</t>
    </r>
  </si>
  <si>
    <r>
      <t>ACH</t>
    </r>
    <r>
      <rPr>
        <vertAlign val="subscript"/>
        <sz val="11"/>
        <color rgb="FF000000"/>
        <rFont val="Arial"/>
        <family val="2"/>
      </rPr>
      <t>BD.VO,y</t>
    </r>
  </si>
  <si>
    <r>
      <t xml:space="preserve">Absatzmenge in der Schweiz hergestelltem Biodiesel aus Altspeiseöl im Jahr </t>
    </r>
    <r>
      <rPr>
        <i/>
        <sz val="11"/>
        <color rgb="FF000000"/>
        <rFont val="Arial"/>
        <family val="2"/>
      </rPr>
      <t>y</t>
    </r>
    <r>
      <rPr>
        <sz val="11"/>
        <color rgb="FF000000"/>
        <rFont val="Arial"/>
        <family val="2"/>
      </rPr>
      <t xml:space="preserve"> (l)</t>
    </r>
  </si>
  <si>
    <t>Bestimmung der Referenzemissionen:</t>
  </si>
  <si>
    <r>
      <t>RE</t>
    </r>
    <r>
      <rPr>
        <vertAlign val="subscript"/>
        <sz val="11"/>
        <color rgb="FF000000"/>
        <rFont val="Arial"/>
        <family val="2"/>
      </rPr>
      <t>BD,VO,y</t>
    </r>
  </si>
  <si>
    <r>
      <t xml:space="preserve">Referenzemissionen von Biodiesel aus Altspeiseöl im Jahr </t>
    </r>
    <r>
      <rPr>
        <i/>
        <sz val="11"/>
        <color rgb="FF000000"/>
        <rFont val="Arial"/>
        <family val="2"/>
      </rPr>
      <t>y</t>
    </r>
    <r>
      <rPr>
        <sz val="11"/>
        <color rgb="FF000000"/>
        <rFont val="Arial"/>
        <family val="2"/>
      </rPr>
      <t xml:space="preserve"> (tCO</t>
    </r>
    <r>
      <rPr>
        <vertAlign val="subscript"/>
        <sz val="11"/>
        <color rgb="FF000000"/>
        <rFont val="Arial"/>
        <family val="2"/>
      </rPr>
      <t>2</t>
    </r>
    <r>
      <rPr>
        <sz val="11"/>
        <color rgb="FF000000"/>
        <rFont val="Arial"/>
        <family val="2"/>
      </rPr>
      <t>)</t>
    </r>
  </si>
  <si>
    <r>
      <t>EF</t>
    </r>
    <r>
      <rPr>
        <vertAlign val="subscript"/>
        <sz val="11"/>
        <color rgb="FF000000"/>
        <rFont val="Arial"/>
        <family val="2"/>
      </rPr>
      <t>D</t>
    </r>
  </si>
  <si>
    <r>
      <t>Emissionsfaktor Diesel (gCO</t>
    </r>
    <r>
      <rPr>
        <vertAlign val="subscript"/>
        <sz val="11"/>
        <color rgb="FF000000"/>
        <rFont val="Arial"/>
        <family val="2"/>
      </rPr>
      <t>2</t>
    </r>
    <r>
      <rPr>
        <sz val="11"/>
        <color rgb="FF000000"/>
        <rFont val="Arial"/>
        <family val="2"/>
      </rPr>
      <t>/l)</t>
    </r>
  </si>
  <si>
    <r>
      <t>A</t>
    </r>
    <r>
      <rPr>
        <vertAlign val="subscript"/>
        <sz val="11"/>
        <color rgb="FF000000"/>
        <rFont val="Arial"/>
        <family val="2"/>
      </rPr>
      <t>BD,VO,y</t>
    </r>
  </si>
  <si>
    <r>
      <t xml:space="preserve">Absatzmenge Biodiesel aus Altspeiseöl im Jahr </t>
    </r>
    <r>
      <rPr>
        <i/>
        <sz val="11"/>
        <color rgb="FF000000"/>
        <rFont val="Arial"/>
        <family val="2"/>
      </rPr>
      <t>y</t>
    </r>
    <r>
      <rPr>
        <sz val="11"/>
        <color rgb="FF000000"/>
        <rFont val="Arial"/>
        <family val="2"/>
      </rPr>
      <t xml:space="preserve"> (l)</t>
    </r>
  </si>
  <si>
    <r>
      <t>KF</t>
    </r>
    <r>
      <rPr>
        <vertAlign val="subscript"/>
        <sz val="11"/>
        <color rgb="FF000000"/>
        <rFont val="Arial"/>
        <family val="2"/>
      </rPr>
      <t>D</t>
    </r>
  </si>
  <si>
    <t>Konversionsfaktor Biodiesel zu Diesel</t>
  </si>
  <si>
    <r>
      <t>EF</t>
    </r>
    <r>
      <rPr>
        <vertAlign val="subscript"/>
        <sz val="10"/>
        <color rgb="FF000000"/>
        <rFont val="Arial"/>
        <family val="2"/>
      </rPr>
      <t>BD</t>
    </r>
  </si>
  <si>
    <t>Emissionsfaktor Biodiesel aus biogenen Abfällen falls in der Schweiz hergestellt</t>
  </si>
  <si>
    <r>
      <t>gCO</t>
    </r>
    <r>
      <rPr>
        <vertAlign val="subscript"/>
        <sz val="10"/>
        <color rgb="FF000000"/>
        <rFont val="Arial"/>
        <family val="2"/>
      </rPr>
      <t>2</t>
    </r>
    <r>
      <rPr>
        <sz val="10"/>
        <color rgb="FF000000"/>
        <rFont val="Arial"/>
        <family val="2"/>
      </rPr>
      <t>/l</t>
    </r>
  </si>
  <si>
    <t>Ecoinvent Version 2.2., 2010  basierend auf report No. 17: Life Cycle Inventories of Bioenergy; siehe Anhang 3</t>
  </si>
  <si>
    <r>
      <t>EF</t>
    </r>
    <r>
      <rPr>
        <vertAlign val="subscript"/>
        <sz val="10"/>
        <color rgb="FF000000"/>
        <rFont val="Arial"/>
        <family val="2"/>
      </rPr>
      <t>D</t>
    </r>
  </si>
  <si>
    <t>Emissionsfaktor Dieselöl</t>
  </si>
  <si>
    <r>
      <t>CO</t>
    </r>
    <r>
      <rPr>
        <vertAlign val="subscript"/>
        <sz val="10"/>
        <color rgb="FF000000"/>
        <rFont val="Arial"/>
        <family val="2"/>
      </rPr>
      <t>2</t>
    </r>
    <r>
      <rPr>
        <sz val="10"/>
        <color rgb="FF000000"/>
        <rFont val="Arial"/>
        <family val="2"/>
      </rPr>
      <t>-Verordnung gestützt auf das CO</t>
    </r>
    <r>
      <rPr>
        <vertAlign val="subscript"/>
        <sz val="10"/>
        <color rgb="FF000000"/>
        <rFont val="Arial"/>
        <family val="2"/>
      </rPr>
      <t>2</t>
    </r>
    <r>
      <rPr>
        <sz val="10"/>
        <color rgb="FF000000"/>
        <rFont val="Arial"/>
        <family val="2"/>
      </rPr>
      <t>-Gesetz vom 23.12.2011, Anhang 10</t>
    </r>
  </si>
  <si>
    <t>keine</t>
  </si>
  <si>
    <r>
      <t>KF</t>
    </r>
    <r>
      <rPr>
        <vertAlign val="subscript"/>
        <sz val="10"/>
        <color rgb="FF000000"/>
        <rFont val="Arial"/>
        <family val="2"/>
      </rPr>
      <t>D</t>
    </r>
  </si>
  <si>
    <t>Konversionsfaktor Biodiesel zu Dieselöl</t>
  </si>
  <si>
    <t xml:space="preserve">EMPA, Ökobilanz von Energieprodukten, 2007, S 23 basierend auf Dieselöl 35.95 MJ/l und Biodiesel aus Altöl 32.68 MJ/l </t>
  </si>
  <si>
    <t>Parameter und Datenerhebung (Datenquelle: Programmantrag)</t>
  </si>
  <si>
    <t>·        Gewinnmarge mit einem Richtwert von 5% der annuisierten Produktionskosten ohne Gewinn[</t>
  </si>
  <si>
    <t>Biodiesel Kraftsstoff Technologie AG (ehem. Name BioPower Fardin GmbH)</t>
  </si>
  <si>
    <t>Programm Biotreibstoffe Schweiz 0063</t>
  </si>
  <si>
    <t>Monitoringperiode</t>
  </si>
  <si>
    <t xml:space="preserve">Version  </t>
  </si>
  <si>
    <t>Datum</t>
  </si>
  <si>
    <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</si>
  <si>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Für Biodiesel aus Altspeiseöl liefert das Programm die Quartalsnotierungen des internationalen Marktpreises (Biodiesel spot market price in USD/t Bid und Ask Price von UCOME</t>
    </r>
    <r>
      <rPr>
        <sz val="11"/>
        <color rgb="FF000000"/>
        <rFont val="Arial"/>
        <family val="2"/>
      </rPr>
      <t xml:space="preserve"> DE</t>
    </r>
    <r>
      <rPr>
        <sz val="11"/>
        <color rgb="FF000000"/>
        <rFont val="Arial"/>
        <family val="2"/>
      </rPr>
      <t xml:space="preserve"> fob ARA range RED</t>
    </r>
    <r>
      <rPr>
        <sz val="11"/>
        <color rgb="FF000000"/>
        <rFont val="Arial"/>
        <family val="2"/>
      </rPr>
      <t xml:space="preserve"> compliant</t>
    </r>
    <r>
      <rPr>
        <sz val="11"/>
        <color rgb="FF000000"/>
        <rFont val="Arial"/>
        <family val="2"/>
      </rPr>
      <t>) basierend auf Argus (www.argusmedia.com)</t>
    </r>
  </si>
  <si>
    <t>Der kalkulatorische Zinssatz (ir) für die Annuitätenrechnung beruht auf 
BAFU und ist gegenwärtig 3%.</t>
  </si>
  <si>
    <r>
      <t>·</t>
    </r>
    <r>
      <rPr>
        <sz val="7"/>
        <color rgb="FF000000"/>
        <rFont val="Times New Roman"/>
        <family val="1"/>
      </rPr>
      <t xml:space="preserve">        </t>
    </r>
    <r>
      <rPr>
        <sz val="11"/>
        <color rgb="FF000000"/>
        <rFont val="Arial"/>
        <family val="2"/>
      </rPr>
      <t>Für Bioethanol liefert das Programm die Quartalsnotierungen des internationalen Marktpreises basierend auf Argus (Ethanol spot market price RED</t>
    </r>
    <r>
      <rPr>
        <sz val="11"/>
        <color rgb="FF000000"/>
        <rFont val="Arial"/>
        <family val="2"/>
      </rPr>
      <t xml:space="preserve"> T2</t>
    </r>
    <r>
      <rPr>
        <sz val="11"/>
        <color rgb="FF000000"/>
        <rFont val="Arial"/>
        <family val="2"/>
      </rPr>
      <t xml:space="preserve"> fob Rotterdam). Diese basiert nicht auf Bio-Ethanol aus Holzabfällen, sondern auf konventionellen landwirtschaftlichen Produkten wie Mais oder Zuckerrohr (www.argusmedia.com). Aus diesem Grunde ist eine absolute Preisdifferenz zu dem Bioethanol des Programmes gegeben. Die Plausibilisierung basiert auf dem Vergleich der Preisentwicklungen zwischen dem Vorhabenpreis und dem Argus-Benchmark.</t>
    </r>
  </si>
  <si>
    <r>
      <t>·</t>
    </r>
    <r>
      <rPr>
        <sz val="7"/>
        <color rgb="FF000000"/>
        <rFont val="Times New Roman"/>
        <family val="1"/>
      </rPr>
      <t xml:space="preserve">        </t>
    </r>
    <r>
      <rPr>
        <sz val="11"/>
        <color rgb="FF000000"/>
        <rFont val="Arial"/>
        <family val="2"/>
      </rPr>
      <t>Für Biodiesel aus Altspeiseöl liefert das Programm die Quartalsnotierungen des internationalen Marktpreises (Biodiesel spot market price in USD/t Bid und Ask Price von UCOME DE fob ARA range RED</t>
    </r>
    <r>
      <rPr>
        <sz val="11"/>
        <color rgb="FF000000"/>
        <rFont val="Arial"/>
        <family val="2"/>
      </rPr>
      <t xml:space="preserve"> compliant</t>
    </r>
    <r>
      <rPr>
        <sz val="11"/>
        <color rgb="FF000000"/>
        <rFont val="Arial"/>
        <family val="2"/>
      </rPr>
      <t>) basierend auf Argus (www.argusmedia.com)</t>
    </r>
  </si>
  <si>
    <t>Kosten Biodiesel Import</t>
  </si>
  <si>
    <t>Ersatz von fossilem Diesel mit Biodiesel in Form von Beimischungen oder in Reinform bei Motoren mit Freigabe.</t>
  </si>
  <si>
    <t>Kriterien zur Aufnahme im Programm 0063 Biotreibstoffe Schweiz</t>
  </si>
  <si>
    <t xml:space="preserve">Nr. </t>
  </si>
  <si>
    <t>Kriterium</t>
  </si>
  <si>
    <t>erfüllt</t>
  </si>
  <si>
    <t xml:space="preserve">Antragsformular Vorhaben liegt ausgefüllt und 
rechtsgültig unterzeichnet vor. </t>
  </si>
  <si>
    <t xml:space="preserve">Das Vorhaben liefert die Monitoringdaten des Jahres "n" jeweils im Januar des Jahres "n+1". Falls die Daten nicht geliefert werden, kann das Vorhaben nicht am Programm teilnehmen. </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</si>
  <si>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</si>
  <si>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&gt; Importeur, OZD-Nw.Nr. 155032
&gt; CH-Hersteller, OZD-Nw.Nr. 255009</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</si>
  <si>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</si>
  <si>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&gt; Import von reinem Biodiesel,  Bewilligung der OZD erforderlich.
&gt; Herstellung von reinem Biodiesel,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</si>
  <si>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</si>
  <si>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</si>
  <si>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&gt; Biodiesel importiert: EF = 0(Territorialprinzip)
&gt; Biodiesel aus CH-Herstellung: EF gemäss Registerkarte CO2-Reduktion.</t>
  </si>
  <si>
    <t>Jedes Vorhaben muss das „Antragsformular Vorhaben“ vollständig ausfüllen. Das Kriterium ist durch die Eingabe des „Antragformulars Vorhaben“ erfüllt.</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</si>
  <si>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</si>
  <si>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r>
      <t xml:space="preserve">&gt; CH-Herstellung: Q-Bestätigung Entwicklungslabor Dr. W. Radig
&gt; </t>
    </r>
    <r>
      <rPr>
        <sz val="11"/>
        <color rgb="FFFF0000"/>
        <rFont val="Calibri"/>
        <family val="2"/>
      </rPr>
      <t xml:space="preserve">Import: Zertifikat des Herstellers liegt bei. </t>
    </r>
  </si>
  <si>
    <t>geschwärzt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</si>
</sst>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d&quot;.&quot;mm&quot;.&quot;yy;@"/>
    <numFmt numFmtId="165" formatCode="&quot; &quot;#,##0.00&quot; &quot;;&quot; -&quot;#,##0.00&quot; &quot;;&quot; -&quot;00&quot; &quot;;&quot; &quot;@&quot; &quot;"/>
    <numFmt numFmtId="166" formatCode="#,##0.000"/>
    <numFmt numFmtId="167" formatCode="dd&quot;.&quot;mm&quot;.&quot;yyyy"/>
    <numFmt numFmtId="168" formatCode="0.000"/>
    <numFmt numFmtId="169" formatCode="0.0"/>
  </numFmts>
  <fonts count="28" x14ac:knownFonts="1">
    <font>
      <sz val="11"/>
      <color rgb="FF000000"/>
      <name val="Calibri"/>
      <family val="2"/>
    </font>
    <font>
      <sz val="11"/>
      <color rgb="FF000000"/>
      <name val="Calibri"/>
      <family val="2"/>
    </font>
    <font>
      <u/>
      <sz val="11"/>
      <color rgb="FF0000FF"/>
      <name val="Calibri"/>
      <family val="2"/>
    </font>
    <font>
      <sz val="11"/>
      <color rgb="FF000000"/>
      <name val="Arial"/>
      <family val="2"/>
    </font>
    <font>
      <b/>
      <sz val="11"/>
      <color rgb="FF000000"/>
      <name val="Arial"/>
      <family val="2"/>
    </font>
    <font>
      <sz val="7"/>
      <color rgb="FF000000"/>
      <name val="Times New Roman"/>
      <family val="1"/>
    </font>
    <font>
      <b/>
      <sz val="11"/>
      <color rgb="FF000000"/>
      <name val="Calibri"/>
      <family val="2"/>
    </font>
    <font>
      <sz val="10"/>
      <color rgb="FF000000"/>
      <name val="Arial"/>
      <family val="2"/>
    </font>
    <font>
      <vertAlign val="subscript"/>
      <sz val="11"/>
      <color rgb="FF000000"/>
      <name val="Arial"/>
      <family val="2"/>
    </font>
    <font>
      <i/>
      <sz val="11"/>
      <color rgb="FF000000"/>
      <name val="Arial"/>
      <family val="2"/>
    </font>
    <font>
      <b/>
      <sz val="8"/>
      <color rgb="FF000000"/>
      <name val="Arial"/>
      <family val="2"/>
    </font>
    <font>
      <b/>
      <sz val="10"/>
      <color rgb="FF000000"/>
      <name val="Arial"/>
      <family val="2"/>
    </font>
    <font>
      <sz val="11"/>
      <color rgb="FF000000"/>
      <name val="Symbol"/>
      <family val="1"/>
      <charset val="2"/>
    </font>
    <font>
      <vertAlign val="subscript"/>
      <sz val="10"/>
      <color rgb="FF000000"/>
      <name val="Arial"/>
      <family val="2"/>
    </font>
    <font>
      <i/>
      <sz val="10"/>
      <color rgb="FF000000"/>
      <name val="Arial"/>
      <family val="2"/>
    </font>
    <font>
      <b/>
      <sz val="16"/>
      <color rgb="FF000000"/>
      <name val="Arial"/>
      <family val="2"/>
    </font>
    <font>
      <sz val="9"/>
      <color rgb="FF000000"/>
      <name val="Arial"/>
      <family val="2"/>
    </font>
    <font>
      <b/>
      <i/>
      <sz val="10"/>
      <color rgb="FF000000"/>
      <name val="Arial"/>
      <family val="2"/>
    </font>
    <font>
      <b/>
      <i/>
      <sz val="9"/>
      <color rgb="FF000000"/>
      <name val="Arial"/>
      <family val="2"/>
    </font>
    <font>
      <b/>
      <i/>
      <sz val="11"/>
      <color rgb="FF000000"/>
      <name val="Arial"/>
      <family val="2"/>
    </font>
    <font>
      <sz val="10"/>
      <color rgb="FF1F4E79"/>
      <name val="Arial"/>
      <family val="2"/>
    </font>
    <font>
      <sz val="10"/>
      <color rgb="FF000000"/>
      <name val="Calibri"/>
      <family val="2"/>
    </font>
    <font>
      <sz val="8"/>
      <color rgb="FF000000"/>
      <name val="Arial"/>
      <family val="2"/>
    </font>
    <font>
      <b/>
      <sz val="14"/>
      <color rgb="FF000000"/>
      <name val="Calibri"/>
      <family val="2"/>
    </font>
    <font>
      <sz val="11"/>
      <color rgb="FF000000"/>
      <name val="Calibri"/>
      <family val="2"/>
      <scheme val="minor"/>
    </font>
    <font>
      <i/>
      <sz val="11"/>
      <color rgb="FF000000"/>
      <name val="Calibri"/>
      <family val="2"/>
      <scheme val="minor"/>
    </font>
    <font>
      <sz val="11"/>
      <color rgb="FFFF0000"/>
      <name val="Calibri"/>
      <family val="2"/>
    </font>
    <font>
      <sz val="20"/>
      <color rgb="FF000000"/>
      <name val="Calibri"/>
      <family val="2"/>
    </font>
  </fonts>
  <fills count="12">
    <fill>
      <patternFill patternType="none"/>
    </fill>
    <fill>
      <patternFill patternType="gray125"/>
    </fill>
    <fill>
      <patternFill patternType="solid">
        <fgColor rgb="FF92D050"/>
        <bgColor rgb="FF92D050"/>
      </patternFill>
    </fill>
    <fill>
      <patternFill patternType="solid">
        <fgColor rgb="FFD8E4BC"/>
        <bgColor rgb="FFD8E4BC"/>
      </patternFill>
    </fill>
    <fill>
      <patternFill patternType="solid">
        <fgColor rgb="FFFFFF00"/>
        <bgColor rgb="FFFFFF00"/>
      </patternFill>
    </fill>
    <fill>
      <patternFill patternType="solid">
        <fgColor rgb="FFC6D9F1"/>
        <bgColor rgb="FFC6D9F1"/>
      </patternFill>
    </fill>
    <fill>
      <patternFill patternType="solid">
        <fgColor rgb="FFD9D9D9"/>
        <bgColor rgb="FFD9D9D9"/>
      </patternFill>
    </fill>
    <fill>
      <patternFill patternType="solid">
        <fgColor rgb="FFFFFFFF"/>
        <bgColor rgb="FFFFFFFF"/>
      </patternFill>
    </fill>
    <fill>
      <patternFill patternType="solid">
        <fgColor rgb="FFE6B8B7"/>
        <bgColor rgb="FFE6B8B7"/>
      </patternFill>
    </fill>
    <fill>
      <patternFill patternType="solid">
        <fgColor rgb="FFEBF1DE"/>
        <bgColor rgb="FFEBF1DE"/>
      </patternFill>
    </fill>
    <fill>
      <patternFill patternType="solid">
        <fgColor rgb="FFFF0000"/>
        <bgColor rgb="FFFF0000"/>
      </patternFill>
    </fill>
    <fill>
      <patternFill patternType="solid">
        <fgColor rgb="FF92D050"/>
        <bgColor indexed="64"/>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bottom/>
      <diagonal/>
    </border>
    <border>
      <left style="medium">
        <color rgb="FF000000"/>
      </left>
      <right/>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diagonal/>
    </border>
    <border>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double">
        <color rgb="FF000000"/>
      </bottom>
      <diagonal/>
    </border>
    <border>
      <left/>
      <right/>
      <top/>
      <bottom style="medium">
        <color rgb="FF000000"/>
      </bottom>
      <diagonal/>
    </border>
    <border>
      <left/>
      <right/>
      <top style="medium">
        <color rgb="FF000000"/>
      </top>
      <bottom/>
      <diagonal/>
    </border>
    <border>
      <left/>
      <right/>
      <top style="thin">
        <color rgb="FF000000"/>
      </top>
      <bottom style="thin">
        <color rgb="FF000000"/>
      </bottom>
      <diagonal/>
    </border>
    <border>
      <left/>
      <right/>
      <top style="thin">
        <color rgb="FF000000"/>
      </top>
      <bottom style="double">
        <color rgb="FF000000"/>
      </bottom>
      <diagonal/>
    </border>
    <border>
      <left/>
      <right/>
      <top style="thin">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right style="medium">
        <color rgb="FF000000"/>
      </right>
      <top/>
      <bottom style="thick">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7">
    <xf numFmtId="0" fontId="0" fillId="0" borderId="0"/>
    <xf numFmtId="165" fontId="1" fillId="0" borderId="0" applyFont="0" applyFill="0" applyBorder="0" applyAlignment="0" applyProtection="0"/>
    <xf numFmtId="0" fontId="2" fillId="0" borderId="0" applyNumberFormat="0" applyFill="0" applyBorder="0" applyAlignment="0" applyProtection="0"/>
    <xf numFmtId="165" fontId="1" fillId="0" borderId="0" applyFont="0" applyFill="0" applyBorder="0" applyAlignment="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cellStyleXfs>
  <cellXfs count="325">
    <xf numFmtId="0" fontId="0" fillId="0" borderId="0" xfId="0"/>
    <xf numFmtId="0" fontId="4" fillId="0" borderId="0" xfId="0" applyFont="1" applyAlignment="1">
      <alignment horizontal="center"/>
    </xf>
    <xf numFmtId="0" fontId="3"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4" fillId="2" borderId="0" xfId="0" applyFont="1" applyFill="1"/>
    <xf numFmtId="0" fontId="0" fillId="2" borderId="0" xfId="0" applyFill="1"/>
    <xf numFmtId="0" fontId="3" fillId="3" borderId="1" xfId="0" applyFont="1" applyFill="1" applyBorder="1" applyAlignment="1">
      <alignment horizontal="left" vertical="top" wrapText="1"/>
    </xf>
    <xf numFmtId="0" fontId="3" fillId="4" borderId="0" xfId="0" applyFont="1" applyFill="1" applyAlignment="1">
      <alignment horizontal="left" vertical="center" wrapText="1"/>
    </xf>
    <xf numFmtId="0" fontId="3" fillId="4" borderId="0" xfId="0" applyFont="1" applyFill="1" applyAlignment="1">
      <alignment vertical="center" wrapText="1"/>
    </xf>
    <xf numFmtId="0" fontId="3" fillId="3" borderId="2" xfId="0" applyFont="1" applyFill="1" applyBorder="1" applyAlignment="1">
      <alignment horizontal="left" vertical="top" wrapText="1"/>
    </xf>
    <xf numFmtId="167" fontId="3" fillId="4" borderId="0" xfId="0" applyNumberFormat="1" applyFont="1" applyFill="1" applyAlignment="1">
      <alignment horizontal="left" vertical="center" wrapText="1"/>
    </xf>
    <xf numFmtId="0" fontId="3" fillId="3" borderId="2" xfId="0" applyFont="1" applyFill="1" applyBorder="1" applyAlignment="1">
      <alignment horizontal="justify" vertical="center" wrapText="1"/>
    </xf>
    <xf numFmtId="0" fontId="0" fillId="3" borderId="1" xfId="0" applyFill="1" applyBorder="1" applyAlignment="1">
      <alignment wrapText="1"/>
    </xf>
    <xf numFmtId="0" fontId="0" fillId="4" borderId="0" xfId="0" applyFill="1"/>
    <xf numFmtId="0" fontId="0" fillId="3" borderId="0" xfId="0" applyFill="1"/>
    <xf numFmtId="0" fontId="3" fillId="0" borderId="0" xfId="0" applyFont="1" applyFill="1" applyAlignment="1">
      <alignment horizontal="justify" vertical="center" wrapText="1"/>
    </xf>
    <xf numFmtId="0" fontId="3" fillId="0" borderId="0" xfId="0" applyFont="1" applyAlignment="1">
      <alignment horizontal="justify" vertical="center" wrapText="1"/>
    </xf>
    <xf numFmtId="0" fontId="3" fillId="0" borderId="0" xfId="0" applyFont="1" applyFill="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0" fillId="0" borderId="3" xfId="0" applyBorder="1" applyAlignment="1">
      <alignment horizontal="left" vertical="top" wrapText="1"/>
    </xf>
    <xf numFmtId="0" fontId="0" fillId="0" borderId="3" xfId="0" applyBorder="1"/>
    <xf numFmtId="0" fontId="0" fillId="0" borderId="4" xfId="0" applyBorder="1"/>
    <xf numFmtId="0" fontId="6" fillId="0" borderId="0" xfId="0" applyFont="1" applyAlignment="1">
      <alignment horizontal="center"/>
    </xf>
    <xf numFmtId="0" fontId="6" fillId="3" borderId="6" xfId="0" applyFont="1" applyFill="1" applyBorder="1" applyAlignment="1">
      <alignment horizontal="left" vertical="top" wrapText="1"/>
    </xf>
    <xf numFmtId="0" fontId="3" fillId="3" borderId="1" xfId="0" applyFont="1" applyFill="1" applyBorder="1" applyAlignment="1">
      <alignment horizontal="left" vertical="center" wrapText="1"/>
    </xf>
    <xf numFmtId="0" fontId="3" fillId="0" borderId="7" xfId="0" applyFont="1" applyFill="1" applyBorder="1" applyAlignment="1">
      <alignment horizontal="right" vertical="center" wrapText="1"/>
    </xf>
    <xf numFmtId="3" fontId="3" fillId="0" borderId="1" xfId="0" applyNumberFormat="1" applyFont="1" applyBorder="1" applyAlignment="1">
      <alignment horizontal="center" vertical="center" wrapText="1"/>
    </xf>
    <xf numFmtId="167" fontId="3" fillId="0" borderId="1" xfId="0" applyNumberFormat="1" applyFont="1" applyBorder="1" applyAlignment="1">
      <alignment horizontal="left" vertical="center" wrapText="1"/>
    </xf>
    <xf numFmtId="0" fontId="0" fillId="0" borderId="6" xfId="0" applyBorder="1"/>
    <xf numFmtId="0" fontId="0" fillId="0" borderId="1" xfId="0" applyBorder="1"/>
    <xf numFmtId="0" fontId="6" fillId="3" borderId="8" xfId="0" applyFont="1" applyFill="1" applyBorder="1" applyAlignment="1">
      <alignment horizontal="left" vertical="top" wrapText="1"/>
    </xf>
    <xf numFmtId="167" fontId="3" fillId="3" borderId="9" xfId="0" applyNumberFormat="1" applyFont="1" applyFill="1" applyBorder="1" applyAlignment="1">
      <alignment horizontal="left" vertical="center" wrapText="1"/>
    </xf>
    <xf numFmtId="0" fontId="3" fillId="0" borderId="10" xfId="0" applyFont="1" applyFill="1" applyBorder="1" applyAlignment="1">
      <alignment horizontal="right" vertical="center" wrapText="1"/>
    </xf>
    <xf numFmtId="0" fontId="3" fillId="0" borderId="1" xfId="0" applyFont="1" applyBorder="1" applyAlignment="1">
      <alignment horizontal="left" vertical="center" wrapText="1" indent="5"/>
    </xf>
    <xf numFmtId="0" fontId="3" fillId="0" borderId="10" xfId="0" applyFont="1" applyFill="1" applyBorder="1" applyAlignment="1">
      <alignment horizontal="justify" vertical="center" wrapText="1"/>
    </xf>
    <xf numFmtId="0" fontId="4" fillId="3" borderId="11" xfId="0" applyFont="1" applyFill="1" applyBorder="1" applyAlignment="1">
      <alignment horizontal="justify" vertical="center" wrapText="1"/>
    </xf>
    <xf numFmtId="0" fontId="3" fillId="3" borderId="9" xfId="0" applyFont="1" applyFill="1" applyBorder="1" applyAlignment="1">
      <alignment horizontal="left" vertical="center" wrapText="1" indent="5"/>
    </xf>
    <xf numFmtId="0" fontId="3" fillId="0" borderId="1" xfId="0" applyFont="1" applyBorder="1" applyAlignment="1">
      <alignment horizontal="center" vertical="center" wrapText="1"/>
    </xf>
    <xf numFmtId="168" fontId="3" fillId="0" borderId="1" xfId="0" applyNumberFormat="1" applyFont="1" applyBorder="1" applyAlignment="1">
      <alignment horizontal="center" vertical="center" wrapText="1"/>
    </xf>
    <xf numFmtId="0" fontId="3" fillId="2" borderId="7" xfId="0" applyFont="1" applyFill="1" applyBorder="1" applyAlignment="1">
      <alignment horizontal="right" vertical="center" wrapText="1"/>
    </xf>
    <xf numFmtId="0" fontId="3" fillId="2" borderId="12" xfId="0" applyFont="1" applyFill="1" applyBorder="1" applyAlignment="1">
      <alignment horizontal="center" vertical="center" wrapText="1"/>
    </xf>
    <xf numFmtId="0" fontId="6" fillId="0" borderId="0" xfId="0" applyFont="1"/>
    <xf numFmtId="0" fontId="0" fillId="0" borderId="0" xfId="0" applyAlignment="1">
      <alignment horizontal="center"/>
    </xf>
    <xf numFmtId="3" fontId="0" fillId="0" borderId="0" xfId="0" applyNumberFormat="1" applyAlignment="1">
      <alignment horizontal="center"/>
    </xf>
    <xf numFmtId="166" fontId="0" fillId="0" borderId="0" xfId="0" applyNumberFormat="1" applyAlignment="1">
      <alignment horizontal="center"/>
    </xf>
    <xf numFmtId="166" fontId="0" fillId="0" borderId="0" xfId="0" applyNumberFormat="1"/>
    <xf numFmtId="0" fontId="0" fillId="0" borderId="0" xfId="0" applyAlignment="1">
      <alignment horizontal="left" vertical="top" wrapText="1"/>
    </xf>
    <xf numFmtId="3" fontId="0" fillId="2" borderId="0" xfId="0" applyNumberFormat="1" applyFill="1" applyAlignment="1">
      <alignment horizontal="center"/>
    </xf>
    <xf numFmtId="0" fontId="3" fillId="2" borderId="7" xfId="0" applyFont="1" applyFill="1" applyBorder="1" applyAlignment="1">
      <alignment vertical="center" wrapText="1"/>
    </xf>
    <xf numFmtId="0" fontId="3" fillId="2" borderId="14" xfId="0" applyFont="1" applyFill="1" applyBorder="1" applyAlignment="1">
      <alignment vertical="center" wrapText="1"/>
    </xf>
    <xf numFmtId="0" fontId="3" fillId="0" borderId="11" xfId="0" applyFont="1" applyBorder="1" applyAlignment="1">
      <alignment vertical="center" wrapText="1"/>
    </xf>
    <xf numFmtId="0" fontId="3" fillId="0" borderId="15" xfId="0" applyFont="1" applyBorder="1" applyAlignment="1">
      <alignment vertical="center" wrapText="1"/>
    </xf>
    <xf numFmtId="0" fontId="3" fillId="0" borderId="9" xfId="0" applyFont="1" applyBorder="1" applyAlignment="1">
      <alignment vertical="center" wrapText="1"/>
    </xf>
    <xf numFmtId="0" fontId="3" fillId="0" borderId="9" xfId="0" applyFont="1" applyBorder="1" applyAlignment="1">
      <alignment horizontal="left" vertical="center" wrapText="1" indent="3"/>
    </xf>
    <xf numFmtId="0" fontId="3" fillId="0" borderId="15" xfId="0" applyFont="1" applyBorder="1" applyAlignment="1">
      <alignment horizontal="left" vertical="center" wrapText="1" indent="3"/>
    </xf>
    <xf numFmtId="0" fontId="3" fillId="0" borderId="9" xfId="0" applyFont="1" applyBorder="1" applyAlignment="1">
      <alignment horizontal="left" vertical="center" wrapText="1" indent="1"/>
    </xf>
    <xf numFmtId="0" fontId="10" fillId="5" borderId="14" xfId="0" applyFont="1" applyFill="1" applyBorder="1" applyAlignment="1">
      <alignment horizontal="center" vertical="center" wrapText="1"/>
    </xf>
    <xf numFmtId="0" fontId="11" fillId="0" borderId="15" xfId="0" applyFont="1" applyBorder="1" applyAlignment="1">
      <alignment vertical="center" wrapText="1"/>
    </xf>
    <xf numFmtId="0" fontId="7" fillId="0" borderId="9" xfId="0" applyFont="1" applyBorder="1" applyAlignment="1">
      <alignment vertical="center" wrapText="1"/>
    </xf>
    <xf numFmtId="0" fontId="12" fillId="0" borderId="9" xfId="0" applyFont="1" applyBorder="1" applyAlignment="1">
      <alignment horizontal="left" vertical="center" wrapText="1" indent="5"/>
    </xf>
    <xf numFmtId="0" fontId="2" fillId="0" borderId="0" xfId="2" applyFont="1" applyAlignment="1">
      <alignment vertical="center"/>
    </xf>
    <xf numFmtId="0" fontId="15" fillId="0" borderId="0" xfId="0" applyFont="1"/>
    <xf numFmtId="0" fontId="3" fillId="0" borderId="0" xfId="6" applyFont="1" applyFill="1" applyAlignment="1"/>
    <xf numFmtId="0" fontId="11" fillId="2" borderId="0" xfId="0" applyFont="1" applyFill="1"/>
    <xf numFmtId="0" fontId="7" fillId="3" borderId="0" xfId="0" applyFont="1" applyFill="1"/>
    <xf numFmtId="0" fontId="3" fillId="4" borderId="0" xfId="0" applyFont="1" applyFill="1"/>
    <xf numFmtId="0" fontId="0" fillId="0" borderId="0" xfId="0" applyAlignment="1">
      <alignment horizontal="left"/>
    </xf>
    <xf numFmtId="0" fontId="7" fillId="3" borderId="0" xfId="0" applyFont="1" applyFill="1" applyAlignment="1">
      <alignment wrapText="1"/>
    </xf>
    <xf numFmtId="0" fontId="7" fillId="4" borderId="0" xfId="0" applyFont="1" applyFill="1" applyAlignment="1">
      <alignment horizontal="left"/>
    </xf>
    <xf numFmtId="0" fontId="16" fillId="0" borderId="0" xfId="0" applyFont="1" applyAlignment="1">
      <alignment horizontal="center"/>
    </xf>
    <xf numFmtId="0" fontId="16" fillId="0" borderId="0" xfId="0" applyFont="1"/>
    <xf numFmtId="0" fontId="11" fillId="0" borderId="0" xfId="0" applyFont="1" applyFill="1"/>
    <xf numFmtId="0" fontId="16" fillId="0" borderId="0" xfId="0" applyFont="1" applyFill="1" applyAlignment="1">
      <alignment horizontal="center"/>
    </xf>
    <xf numFmtId="0" fontId="16" fillId="0" borderId="0" xfId="0" applyFont="1" applyFill="1"/>
    <xf numFmtId="0" fontId="0" fillId="0" borderId="0" xfId="0" applyFill="1"/>
    <xf numFmtId="0" fontId="0" fillId="6" borderId="18" xfId="0" applyFill="1" applyBorder="1"/>
    <xf numFmtId="0" fontId="0" fillId="6" borderId="2" xfId="0" applyFill="1" applyBorder="1"/>
    <xf numFmtId="0" fontId="0" fillId="6" borderId="19" xfId="0" applyFill="1" applyBorder="1"/>
    <xf numFmtId="0" fontId="0" fillId="6" borderId="5" xfId="0" applyFill="1" applyBorder="1"/>
    <xf numFmtId="0" fontId="0" fillId="6" borderId="20" xfId="0" applyFill="1" applyBorder="1"/>
    <xf numFmtId="0" fontId="0" fillId="6" borderId="13" xfId="0" applyFill="1" applyBorder="1"/>
    <xf numFmtId="0" fontId="0" fillId="6" borderId="20" xfId="0" applyFill="1" applyBorder="1" applyAlignment="1">
      <alignment horizontal="center"/>
    </xf>
    <xf numFmtId="0" fontId="3" fillId="0" borderId="0" xfId="6" applyFont="1" applyFill="1" applyAlignment="1">
      <alignment vertical="center" wrapText="1"/>
    </xf>
    <xf numFmtId="1" fontId="0" fillId="7" borderId="1" xfId="0" applyNumberFormat="1" applyFill="1" applyBorder="1" applyAlignment="1">
      <alignment horizontal="left"/>
    </xf>
    <xf numFmtId="1" fontId="0" fillId="7" borderId="1" xfId="0" applyNumberFormat="1" applyFill="1" applyBorder="1" applyAlignment="1">
      <alignment vertical="center"/>
    </xf>
    <xf numFmtId="164" fontId="0" fillId="7" borderId="1" xfId="0" applyNumberFormat="1" applyFill="1" applyBorder="1" applyAlignment="1">
      <alignment horizontal="center"/>
    </xf>
    <xf numFmtId="3" fontId="0" fillId="7" borderId="6" xfId="0" applyNumberFormat="1" applyFill="1" applyBorder="1" applyAlignment="1">
      <alignment horizontal="center"/>
    </xf>
    <xf numFmtId="3" fontId="0" fillId="7" borderId="1" xfId="0" applyNumberFormat="1" applyFill="1" applyBorder="1" applyAlignment="1">
      <alignment horizontal="center"/>
    </xf>
    <xf numFmtId="165" fontId="1" fillId="7" borderId="21" xfId="1" applyFill="1" applyBorder="1" applyAlignment="1">
      <alignment horizontal="center"/>
    </xf>
    <xf numFmtId="3" fontId="0" fillId="7" borderId="21" xfId="0" applyNumberFormat="1" applyFill="1" applyBorder="1" applyAlignment="1">
      <alignment horizontal="center"/>
    </xf>
    <xf numFmtId="165" fontId="3" fillId="7" borderId="1" xfId="1" applyFont="1" applyFill="1" applyBorder="1" applyAlignment="1">
      <alignment horizontal="right" vertical="center"/>
    </xf>
    <xf numFmtId="165" fontId="1" fillId="7" borderId="1" xfId="1" applyFill="1" applyBorder="1" applyAlignment="1">
      <alignment horizontal="center"/>
    </xf>
    <xf numFmtId="166" fontId="0" fillId="7" borderId="20" xfId="0" applyNumberFormat="1" applyFill="1" applyBorder="1" applyAlignment="1">
      <alignment horizontal="center"/>
    </xf>
    <xf numFmtId="165" fontId="1" fillId="7" borderId="1" xfId="1" applyFill="1" applyBorder="1" applyAlignment="1">
      <alignment horizontal="right" vertical="center"/>
    </xf>
    <xf numFmtId="3" fontId="0" fillId="8" borderId="1" xfId="0" applyNumberFormat="1" applyFill="1" applyBorder="1" applyAlignment="1">
      <alignment horizontal="center"/>
    </xf>
    <xf numFmtId="1" fontId="0" fillId="0" borderId="1" xfId="0" applyNumberFormat="1" applyBorder="1" applyAlignment="1">
      <alignment horizontal="left"/>
    </xf>
    <xf numFmtId="1" fontId="0" fillId="0" borderId="1" xfId="0" applyNumberFormat="1" applyBorder="1" applyAlignment="1">
      <alignment vertical="center"/>
    </xf>
    <xf numFmtId="164" fontId="0" fillId="0" borderId="1" xfId="0" applyNumberFormat="1" applyBorder="1" applyAlignment="1">
      <alignment horizontal="center"/>
    </xf>
    <xf numFmtId="3" fontId="0" fillId="0" borderId="6" xfId="0" applyNumberFormat="1" applyBorder="1" applyAlignment="1">
      <alignment horizontal="center"/>
    </xf>
    <xf numFmtId="165" fontId="1" fillId="0" borderId="21" xfId="1" applyBorder="1" applyAlignment="1">
      <alignment horizontal="center"/>
    </xf>
    <xf numFmtId="3" fontId="0" fillId="0" borderId="21" xfId="0" applyNumberFormat="1" applyBorder="1" applyAlignment="1">
      <alignment horizontal="center"/>
    </xf>
    <xf numFmtId="165" fontId="1" fillId="0" borderId="1" xfId="1" applyBorder="1" applyAlignment="1">
      <alignment horizontal="right" vertical="center"/>
    </xf>
    <xf numFmtId="165" fontId="1" fillId="0" borderId="1" xfId="1" applyBorder="1" applyAlignment="1">
      <alignment horizontal="center"/>
    </xf>
    <xf numFmtId="0" fontId="0" fillId="0" borderId="1" xfId="0" applyBorder="1" applyAlignment="1">
      <alignment horizontal="left"/>
    </xf>
    <xf numFmtId="0" fontId="0" fillId="0" borderId="1" xfId="0" applyBorder="1" applyAlignment="1">
      <alignment vertical="center"/>
    </xf>
    <xf numFmtId="0" fontId="0" fillId="0" borderId="1" xfId="0" applyBorder="1" applyAlignment="1">
      <alignment horizontal="center"/>
    </xf>
    <xf numFmtId="3" fontId="0" fillId="0" borderId="1" xfId="0" applyNumberFormat="1" applyBorder="1" applyAlignment="1">
      <alignment horizontal="center"/>
    </xf>
    <xf numFmtId="165" fontId="1" fillId="0" borderId="1" xfId="1" applyBorder="1"/>
    <xf numFmtId="165" fontId="3" fillId="0" borderId="1" xfId="1" applyFont="1" applyBorder="1" applyAlignment="1">
      <alignment horizontal="right" vertical="center"/>
    </xf>
    <xf numFmtId="0" fontId="0" fillId="0" borderId="1" xfId="0" applyFill="1" applyBorder="1" applyAlignment="1">
      <alignment horizontal="center"/>
    </xf>
    <xf numFmtId="0" fontId="0" fillId="8" borderId="1" xfId="0" applyFill="1" applyBorder="1" applyAlignment="1">
      <alignment horizontal="left"/>
    </xf>
    <xf numFmtId="0" fontId="0" fillId="8" borderId="1" xfId="0" applyFill="1" applyBorder="1"/>
    <xf numFmtId="164" fontId="0" fillId="8" borderId="1" xfId="0" applyNumberFormat="1" applyFill="1" applyBorder="1" applyAlignment="1">
      <alignment horizontal="center"/>
    </xf>
    <xf numFmtId="0" fontId="0" fillId="8" borderId="1" xfId="0" applyFill="1" applyBorder="1" applyAlignment="1">
      <alignment horizontal="center"/>
    </xf>
    <xf numFmtId="165" fontId="1" fillId="8" borderId="1" xfId="1" applyFill="1" applyBorder="1"/>
    <xf numFmtId="165" fontId="1" fillId="8" borderId="1" xfId="1" applyFill="1" applyBorder="1" applyAlignment="1">
      <alignment horizontal="right" vertical="center"/>
    </xf>
    <xf numFmtId="0" fontId="16" fillId="0" borderId="1" xfId="0" applyFont="1" applyBorder="1"/>
    <xf numFmtId="0" fontId="16" fillId="0" borderId="1" xfId="0" applyFont="1" applyBorder="1" applyAlignment="1">
      <alignment horizontal="center"/>
    </xf>
    <xf numFmtId="0" fontId="11" fillId="6" borderId="22" xfId="0" applyFont="1" applyFill="1" applyBorder="1"/>
    <xf numFmtId="0" fontId="11" fillId="6" borderId="22" xfId="0" applyFont="1" applyFill="1" applyBorder="1" applyAlignment="1">
      <alignment horizontal="center"/>
    </xf>
    <xf numFmtId="3" fontId="11" fillId="6" borderId="22" xfId="0" applyNumberFormat="1" applyFont="1" applyFill="1" applyBorder="1"/>
    <xf numFmtId="3" fontId="11" fillId="6" borderId="22" xfId="0" applyNumberFormat="1" applyFont="1" applyFill="1" applyBorder="1" applyAlignment="1">
      <alignment horizontal="center"/>
    </xf>
    <xf numFmtId="165" fontId="11" fillId="6" borderId="22" xfId="0" applyNumberFormat="1" applyFont="1" applyFill="1" applyBorder="1" applyAlignment="1">
      <alignment horizontal="center"/>
    </xf>
    <xf numFmtId="168" fontId="11" fillId="6" borderId="22" xfId="0" applyNumberFormat="1" applyFont="1" applyFill="1" applyBorder="1" applyAlignment="1">
      <alignment horizontal="center"/>
    </xf>
    <xf numFmtId="0" fontId="3" fillId="0" borderId="0" xfId="6" applyFont="1" applyFill="1" applyAlignment="1">
      <alignment horizontal="center"/>
    </xf>
    <xf numFmtId="0" fontId="15" fillId="0" borderId="0" xfId="6" applyFont="1" applyFill="1" applyAlignment="1"/>
    <xf numFmtId="0" fontId="3" fillId="0" borderId="0" xfId="6" applyFont="1" applyFill="1" applyAlignment="1">
      <alignment horizontal="left"/>
    </xf>
    <xf numFmtId="3" fontId="3" fillId="0" borderId="0" xfId="6" applyNumberFormat="1" applyFont="1" applyFill="1" applyAlignment="1">
      <alignment horizontal="right" vertical="top"/>
    </xf>
    <xf numFmtId="3" fontId="3" fillId="0" borderId="0" xfId="6" applyNumberFormat="1" applyFont="1" applyFill="1" applyAlignment="1"/>
    <xf numFmtId="0" fontId="7" fillId="3" borderId="0" xfId="6" applyFont="1" applyFill="1" applyAlignment="1"/>
    <xf numFmtId="0" fontId="7" fillId="3" borderId="0" xfId="6" applyFont="1" applyFill="1" applyAlignment="1">
      <alignment horizontal="left"/>
    </xf>
    <xf numFmtId="0" fontId="7" fillId="0" borderId="0" xfId="6" applyFont="1" applyFill="1" applyAlignment="1"/>
    <xf numFmtId="3" fontId="7" fillId="0" borderId="0" xfId="6" applyNumberFormat="1" applyFont="1" applyFill="1" applyAlignment="1">
      <alignment horizontal="right" vertical="top"/>
    </xf>
    <xf numFmtId="0" fontId="11" fillId="3" borderId="0" xfId="6" applyFont="1" applyFill="1" applyAlignment="1">
      <alignment horizontal="left"/>
    </xf>
    <xf numFmtId="3" fontId="11" fillId="0" borderId="0" xfId="6" applyNumberFormat="1" applyFont="1" applyFill="1" applyAlignment="1">
      <alignment horizontal="right"/>
    </xf>
    <xf numFmtId="3" fontId="16" fillId="0" borderId="0" xfId="6" applyNumberFormat="1" applyFont="1" applyFill="1" applyAlignment="1"/>
    <xf numFmtId="0" fontId="16" fillId="0" borderId="0" xfId="6" applyFont="1" applyFill="1" applyAlignment="1"/>
    <xf numFmtId="0" fontId="7" fillId="0" borderId="0" xfId="6" applyFont="1" applyFill="1" applyAlignment="1">
      <alignment horizontal="left"/>
    </xf>
    <xf numFmtId="0" fontId="11" fillId="6" borderId="23" xfId="6" applyFont="1" applyFill="1" applyBorder="1" applyAlignment="1">
      <alignment horizontal="left" vertical="center"/>
    </xf>
    <xf numFmtId="0" fontId="11" fillId="6" borderId="23" xfId="6" applyFont="1" applyFill="1" applyBorder="1" applyAlignment="1">
      <alignment vertical="center"/>
    </xf>
    <xf numFmtId="3" fontId="11" fillId="6" borderId="23" xfId="6" applyNumberFormat="1" applyFont="1" applyFill="1" applyBorder="1" applyAlignment="1">
      <alignment horizontal="right" vertical="center"/>
    </xf>
    <xf numFmtId="3" fontId="11" fillId="6" borderId="23" xfId="6" applyNumberFormat="1" applyFont="1" applyFill="1" applyBorder="1" applyAlignment="1">
      <alignment horizontal="center" vertical="center" wrapText="1"/>
    </xf>
    <xf numFmtId="0" fontId="16" fillId="0" borderId="0" xfId="6" applyFont="1" applyFill="1" applyAlignment="1">
      <alignment vertical="center"/>
    </xf>
    <xf numFmtId="167" fontId="7" fillId="0" borderId="0" xfId="6" applyNumberFormat="1" applyFont="1" applyFill="1" applyAlignment="1">
      <alignment horizontal="left"/>
    </xf>
    <xf numFmtId="3" fontId="7" fillId="4" borderId="0" xfId="6" applyNumberFormat="1" applyFont="1" applyFill="1" applyAlignment="1">
      <alignment horizontal="right"/>
    </xf>
    <xf numFmtId="3" fontId="7" fillId="0" borderId="0" xfId="6" applyNumberFormat="1" applyFont="1" applyFill="1" applyAlignment="1"/>
    <xf numFmtId="0" fontId="7" fillId="0" borderId="13" xfId="6" applyFont="1" applyFill="1" applyBorder="1" applyAlignment="1">
      <alignment horizontal="left"/>
    </xf>
    <xf numFmtId="3" fontId="7" fillId="4" borderId="13" xfId="6" applyNumberFormat="1" applyFont="1" applyFill="1" applyBorder="1" applyAlignment="1">
      <alignment horizontal="right"/>
    </xf>
    <xf numFmtId="3" fontId="17" fillId="0" borderId="13" xfId="6" applyNumberFormat="1" applyFont="1" applyFill="1" applyBorder="1" applyAlignment="1"/>
    <xf numFmtId="0" fontId="18" fillId="0" borderId="0" xfId="6" applyFont="1" applyFill="1" applyAlignment="1"/>
    <xf numFmtId="167" fontId="3" fillId="0" borderId="0" xfId="6" applyNumberFormat="1" applyFont="1" applyFill="1" applyAlignment="1"/>
    <xf numFmtId="0" fontId="19" fillId="0" borderId="0" xfId="6" applyFont="1" applyFill="1" applyAlignment="1"/>
    <xf numFmtId="0" fontId="4" fillId="0" borderId="0" xfId="6" applyFont="1" applyFill="1" applyAlignment="1"/>
    <xf numFmtId="0" fontId="7" fillId="0" borderId="23" xfId="6" applyFont="1" applyFill="1" applyBorder="1" applyAlignment="1">
      <alignment horizontal="left"/>
    </xf>
    <xf numFmtId="3" fontId="7" fillId="4" borderId="23" xfId="6" applyNumberFormat="1" applyFont="1" applyFill="1" applyBorder="1" applyAlignment="1">
      <alignment horizontal="right"/>
    </xf>
    <xf numFmtId="0" fontId="11" fillId="6" borderId="0" xfId="6" applyFont="1" applyFill="1" applyAlignment="1"/>
    <xf numFmtId="0" fontId="11" fillId="6" borderId="0" xfId="6" applyFont="1" applyFill="1" applyAlignment="1">
      <alignment horizontal="left"/>
    </xf>
    <xf numFmtId="3" fontId="11" fillId="6" borderId="0" xfId="6" applyNumberFormat="1" applyFont="1" applyFill="1" applyAlignment="1"/>
    <xf numFmtId="0" fontId="11" fillId="3" borderId="0" xfId="6" applyFont="1" applyFill="1" applyAlignment="1"/>
    <xf numFmtId="3" fontId="7" fillId="3" borderId="0" xfId="6" applyNumberFormat="1" applyFont="1" applyFill="1" applyAlignment="1"/>
    <xf numFmtId="0" fontId="0" fillId="2" borderId="0" xfId="0" applyFill="1" applyAlignment="1">
      <alignment horizontal="center"/>
    </xf>
    <xf numFmtId="0" fontId="0" fillId="2" borderId="0" xfId="0" applyFill="1" applyAlignment="1">
      <alignment horizontal="center" wrapText="1"/>
    </xf>
    <xf numFmtId="0" fontId="0" fillId="4" borderId="0" xfId="0" applyFill="1" applyAlignment="1">
      <alignment horizontal="right"/>
    </xf>
    <xf numFmtId="0" fontId="4" fillId="3" borderId="0" xfId="0" applyFont="1" applyFill="1"/>
    <xf numFmtId="0" fontId="0" fillId="3" borderId="0" xfId="0" applyFill="1" applyAlignment="1">
      <alignment horizontal="center"/>
    </xf>
    <xf numFmtId="3" fontId="0" fillId="4" borderId="0" xfId="0" applyNumberFormat="1" applyFill="1" applyAlignment="1">
      <alignment horizontal="right"/>
    </xf>
    <xf numFmtId="0" fontId="0" fillId="3" borderId="0" xfId="0" applyFill="1" applyAlignment="1">
      <alignment horizontal="right"/>
    </xf>
    <xf numFmtId="0" fontId="0" fillId="0" borderId="0" xfId="0" applyAlignment="1">
      <alignment horizontal="right"/>
    </xf>
    <xf numFmtId="3" fontId="0" fillId="3" borderId="0" xfId="0" applyNumberFormat="1" applyFill="1" applyAlignment="1">
      <alignment horizontal="right"/>
    </xf>
    <xf numFmtId="3" fontId="0" fillId="0" borderId="13" xfId="0" applyNumberFormat="1" applyBorder="1" applyAlignment="1">
      <alignment horizontal="right"/>
    </xf>
    <xf numFmtId="3" fontId="0" fillId="0" borderId="0" xfId="0" applyNumberFormat="1" applyFill="1"/>
    <xf numFmtId="3" fontId="0" fillId="0" borderId="0" xfId="0" applyNumberFormat="1"/>
    <xf numFmtId="0" fontId="4" fillId="3" borderId="0" xfId="0" applyFont="1" applyFill="1" applyAlignment="1">
      <alignment horizontal="center"/>
    </xf>
    <xf numFmtId="0" fontId="6" fillId="2" borderId="0" xfId="0" applyFont="1" applyFill="1"/>
    <xf numFmtId="0" fontId="6" fillId="2" borderId="0" xfId="0" applyFont="1" applyFill="1" applyAlignment="1">
      <alignment horizontal="center"/>
    </xf>
    <xf numFmtId="3" fontId="6" fillId="0" borderId="0" xfId="0" applyNumberFormat="1" applyFont="1" applyFill="1" applyAlignment="1">
      <alignment horizontal="center"/>
    </xf>
    <xf numFmtId="168" fontId="6" fillId="0" borderId="0" xfId="0" applyNumberFormat="1" applyFont="1" applyFill="1" applyAlignment="1">
      <alignment horizontal="center"/>
    </xf>
    <xf numFmtId="0" fontId="6" fillId="0" borderId="0" xfId="0" applyFont="1" applyFill="1"/>
    <xf numFmtId="0" fontId="6" fillId="0" borderId="0" xfId="0" applyFont="1" applyFill="1" applyAlignment="1">
      <alignment horizontal="center"/>
    </xf>
    <xf numFmtId="0" fontId="3" fillId="3" borderId="0" xfId="0" applyFont="1" applyFill="1" applyAlignment="1">
      <alignment vertical="center" wrapText="1"/>
    </xf>
    <xf numFmtId="0" fontId="0" fillId="0" borderId="0" xfId="0" applyFill="1" applyAlignment="1">
      <alignment horizontal="center"/>
    </xf>
    <xf numFmtId="168" fontId="0" fillId="2" borderId="0" xfId="0" applyNumberFormat="1" applyFill="1" applyAlignment="1">
      <alignment horizontal="center"/>
    </xf>
    <xf numFmtId="0" fontId="0" fillId="9" borderId="0" xfId="0" applyFill="1" applyAlignment="1">
      <alignment horizontal="center"/>
    </xf>
    <xf numFmtId="4" fontId="0" fillId="9" borderId="0" xfId="0" applyNumberFormat="1" applyFill="1" applyAlignment="1">
      <alignment horizontal="center"/>
    </xf>
    <xf numFmtId="2" fontId="0" fillId="2" borderId="0" xfId="0" applyNumberFormat="1" applyFill="1" applyAlignment="1">
      <alignment horizontal="center"/>
    </xf>
    <xf numFmtId="0" fontId="20" fillId="0" borderId="0" xfId="0" applyFont="1"/>
    <xf numFmtId="0" fontId="11" fillId="0" borderId="0" xfId="0" applyFont="1"/>
    <xf numFmtId="0" fontId="7" fillId="0" borderId="0" xfId="0" applyFont="1"/>
    <xf numFmtId="3" fontId="6" fillId="0" borderId="25" xfId="0" applyNumberFormat="1" applyFont="1" applyBorder="1"/>
    <xf numFmtId="3" fontId="21" fillId="0" borderId="0" xfId="0" applyNumberFormat="1" applyFont="1"/>
    <xf numFmtId="3" fontId="6" fillId="0" borderId="0" xfId="0" applyNumberFormat="1" applyFont="1"/>
    <xf numFmtId="3" fontId="6" fillId="10" borderId="22" xfId="0" applyNumberFormat="1" applyFont="1" applyFill="1" applyBorder="1"/>
    <xf numFmtId="0" fontId="22" fillId="0" borderId="0" xfId="0" applyFont="1"/>
    <xf numFmtId="3" fontId="22" fillId="0" borderId="0" xfId="0" applyNumberFormat="1" applyFont="1" applyFill="1" applyAlignment="1">
      <alignment horizontal="center"/>
    </xf>
    <xf numFmtId="0" fontId="22" fillId="0" borderId="0" xfId="0" applyFont="1" applyFill="1"/>
    <xf numFmtId="3" fontId="6" fillId="0" borderId="22" xfId="0" applyNumberFormat="1" applyFont="1" applyBorder="1"/>
    <xf numFmtId="3" fontId="6" fillId="0" borderId="26" xfId="0" applyNumberFormat="1" applyFont="1" applyBorder="1"/>
    <xf numFmtId="3" fontId="22" fillId="10" borderId="0" xfId="0" applyNumberFormat="1" applyFont="1" applyFill="1" applyAlignment="1">
      <alignment horizontal="center"/>
    </xf>
    <xf numFmtId="3" fontId="0" fillId="0" borderId="19" xfId="0" applyNumberFormat="1" applyBorder="1"/>
    <xf numFmtId="3" fontId="0" fillId="0" borderId="27" xfId="0" applyNumberFormat="1" applyFill="1" applyBorder="1"/>
    <xf numFmtId="3" fontId="0" fillId="0" borderId="25" xfId="0" applyNumberFormat="1" applyBorder="1"/>
    <xf numFmtId="3" fontId="0" fillId="0" borderId="26" xfId="0" applyNumberFormat="1" applyBorder="1"/>
    <xf numFmtId="0" fontId="0" fillId="0" borderId="26" xfId="0" applyBorder="1"/>
    <xf numFmtId="0" fontId="4" fillId="0" borderId="0" xfId="0" applyFont="1" applyAlignment="1">
      <alignment vertical="center"/>
    </xf>
    <xf numFmtId="0" fontId="3" fillId="0" borderId="0" xfId="0" applyFont="1"/>
    <xf numFmtId="0" fontId="9" fillId="2" borderId="0" xfId="0" applyFont="1" applyFill="1" applyAlignme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vertical="center"/>
    </xf>
    <xf numFmtId="0" fontId="7" fillId="0" borderId="1" xfId="0" applyFont="1" applyBorder="1" applyAlignment="1">
      <alignment vertical="center"/>
    </xf>
    <xf numFmtId="2" fontId="11" fillId="2" borderId="1" xfId="0" applyNumberFormat="1" applyFont="1" applyFill="1" applyBorder="1" applyAlignment="1">
      <alignment horizontal="center" vertical="center"/>
    </xf>
    <xf numFmtId="0" fontId="7" fillId="0" borderId="1" xfId="0" applyFont="1" applyBorder="1" applyAlignment="1">
      <alignment horizontal="left" vertical="center"/>
    </xf>
    <xf numFmtId="0" fontId="7" fillId="0" borderId="2" xfId="0" applyFont="1" applyBorder="1" applyAlignment="1">
      <alignment vertical="center"/>
    </xf>
    <xf numFmtId="168" fontId="11" fillId="2" borderId="2" xfId="0" applyNumberFormat="1" applyFont="1" applyFill="1" applyBorder="1" applyAlignment="1">
      <alignment horizontal="center" vertical="center"/>
    </xf>
    <xf numFmtId="0" fontId="7" fillId="0" borderId="1" xfId="0" applyFont="1" applyFill="1" applyBorder="1" applyAlignment="1">
      <alignment vertical="center"/>
    </xf>
    <xf numFmtId="168" fontId="6" fillId="2" borderId="1" xfId="0" applyNumberFormat="1" applyFont="1" applyFill="1" applyBorder="1" applyAlignment="1">
      <alignment horizontal="center"/>
    </xf>
    <xf numFmtId="168" fontId="6" fillId="10" borderId="1" xfId="0" applyNumberFormat="1" applyFont="1" applyFill="1" applyBorder="1" applyAlignment="1">
      <alignment horizontal="center"/>
    </xf>
    <xf numFmtId="0" fontId="7" fillId="0" borderId="2" xfId="0" applyFont="1" applyFill="1" applyBorder="1" applyAlignment="1">
      <alignment vertical="center"/>
    </xf>
    <xf numFmtId="0" fontId="0" fillId="0" borderId="2" xfId="0" applyBorder="1"/>
    <xf numFmtId="168" fontId="6" fillId="2" borderId="2" xfId="0" applyNumberFormat="1" applyFont="1" applyFill="1" applyBorder="1" applyAlignment="1">
      <alignment horizontal="center"/>
    </xf>
    <xf numFmtId="0" fontId="6" fillId="2" borderId="1" xfId="0" applyFont="1" applyFill="1" applyBorder="1" applyAlignment="1">
      <alignment horizontal="center"/>
    </xf>
    <xf numFmtId="0" fontId="6" fillId="10" borderId="1" xfId="0" applyFont="1" applyFill="1" applyBorder="1" applyAlignment="1">
      <alignment horizontal="center"/>
    </xf>
    <xf numFmtId="0" fontId="6" fillId="2" borderId="7" xfId="0" applyFont="1" applyFill="1" applyBorder="1" applyAlignment="1">
      <alignment horizontal="center"/>
    </xf>
    <xf numFmtId="0" fontId="3" fillId="0" borderId="16" xfId="0" applyFont="1" applyFill="1" applyBorder="1" applyAlignment="1">
      <alignment horizontal="center" vertical="top" wrapText="1"/>
    </xf>
    <xf numFmtId="0" fontId="3" fillId="0" borderId="7" xfId="0" applyFont="1" applyBorder="1" applyAlignment="1">
      <alignment horizontal="center" vertical="center" wrapText="1"/>
    </xf>
    <xf numFmtId="0" fontId="0" fillId="0" borderId="28" xfId="0" applyBorder="1"/>
    <xf numFmtId="0" fontId="0" fillId="0" borderId="24" xfId="0" applyBorder="1"/>
    <xf numFmtId="0" fontId="0" fillId="0" borderId="29" xfId="0" applyBorder="1"/>
    <xf numFmtId="166" fontId="3" fillId="2" borderId="11" xfId="0" applyNumberFormat="1" applyFont="1" applyFill="1" applyBorder="1" applyAlignment="1">
      <alignment horizontal="center" vertical="center" wrapText="1"/>
    </xf>
    <xf numFmtId="166" fontId="3" fillId="2" borderId="15" xfId="0" applyNumberFormat="1" applyFont="1" applyFill="1" applyBorder="1" applyAlignment="1">
      <alignment horizontal="center" vertical="center" wrapText="1"/>
    </xf>
    <xf numFmtId="0" fontId="3" fillId="0" borderId="29" xfId="0" applyFont="1" applyBorder="1" applyAlignment="1">
      <alignment horizontal="center" vertical="top" wrapText="1"/>
    </xf>
    <xf numFmtId="0" fontId="3" fillId="0" borderId="15" xfId="0" applyFont="1" applyBorder="1" applyAlignment="1">
      <alignment horizontal="center" vertical="center" wrapText="1"/>
    </xf>
    <xf numFmtId="0" fontId="0" fillId="0" borderId="10" xfId="0" applyBorder="1"/>
    <xf numFmtId="0" fontId="0" fillId="0" borderId="30" xfId="0" applyBorder="1"/>
    <xf numFmtId="0" fontId="0" fillId="0" borderId="14" xfId="0" applyBorder="1"/>
    <xf numFmtId="0" fontId="3" fillId="0" borderId="7" xfId="0" applyFont="1" applyBorder="1" applyAlignment="1">
      <alignment horizontal="center" vertical="top" wrapText="1"/>
    </xf>
    <xf numFmtId="0" fontId="4" fillId="0" borderId="0" xfId="0" applyFont="1" applyFill="1" applyAlignment="1">
      <alignment horizontal="left" vertical="top" wrapText="1"/>
    </xf>
    <xf numFmtId="0" fontId="3" fillId="0" borderId="0" xfId="0" applyFont="1" applyAlignment="1">
      <alignment horizontal="justify" vertical="center"/>
    </xf>
    <xf numFmtId="0" fontId="9" fillId="0" borderId="0" xfId="0" applyFont="1" applyAlignment="1">
      <alignment vertical="center"/>
    </xf>
    <xf numFmtId="168" fontId="0" fillId="2" borderId="0" xfId="0" applyNumberFormat="1" applyFill="1"/>
    <xf numFmtId="3" fontId="0" fillId="2" borderId="0" xfId="0" applyNumberFormat="1" applyFill="1"/>
    <xf numFmtId="169" fontId="0" fillId="0" borderId="0" xfId="0" applyNumberFormat="1"/>
    <xf numFmtId="0" fontId="3" fillId="0" borderId="0" xfId="0" applyFont="1" applyAlignment="1">
      <alignment horizontal="left" vertical="center" indent="5"/>
    </xf>
    <xf numFmtId="0" fontId="11" fillId="2" borderId="31" xfId="0" applyFont="1" applyFill="1" applyBorder="1" applyAlignment="1">
      <alignment vertical="center" wrapText="1"/>
    </xf>
    <xf numFmtId="0" fontId="11" fillId="2" borderId="32" xfId="0" applyFont="1" applyFill="1" applyBorder="1" applyAlignment="1">
      <alignment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vertical="center" wrapText="1"/>
    </xf>
    <xf numFmtId="0" fontId="7" fillId="0" borderId="35" xfId="0" applyFont="1" applyBorder="1" applyAlignment="1">
      <alignment vertical="center" wrapText="1"/>
    </xf>
    <xf numFmtId="0" fontId="0" fillId="0" borderId="16" xfId="0" applyBorder="1" applyAlignment="1">
      <alignment wrapText="1"/>
    </xf>
    <xf numFmtId="0" fontId="7" fillId="0" borderId="15" xfId="0" applyFont="1" applyBorder="1" applyAlignment="1">
      <alignment horizontal="center" vertical="center" wrapText="1"/>
    </xf>
    <xf numFmtId="0" fontId="7" fillId="0" borderId="36" xfId="0" applyFont="1" applyBorder="1" applyAlignment="1">
      <alignment vertical="center" wrapText="1"/>
    </xf>
    <xf numFmtId="0" fontId="7" fillId="0" borderId="37" xfId="0" applyFont="1" applyBorder="1" applyAlignment="1">
      <alignment vertical="center" wrapText="1"/>
    </xf>
    <xf numFmtId="0" fontId="7" fillId="0" borderId="38" xfId="0" applyFont="1" applyBorder="1" applyAlignment="1">
      <alignment vertical="center" wrapText="1"/>
    </xf>
    <xf numFmtId="0" fontId="7" fillId="0" borderId="39" xfId="0" applyFont="1" applyBorder="1" applyAlignment="1">
      <alignment horizontal="center" vertical="center" wrapText="1"/>
    </xf>
    <xf numFmtId="0" fontId="7" fillId="0" borderId="40" xfId="0" applyFont="1" applyBorder="1" applyAlignment="1">
      <alignment vertical="center" wrapText="1"/>
    </xf>
    <xf numFmtId="0" fontId="7" fillId="3" borderId="0" xfId="4" applyFont="1" applyFill="1" applyAlignment="1"/>
    <xf numFmtId="0" fontId="7" fillId="3" borderId="0" xfId="4" applyFont="1" applyFill="1" applyAlignment="1">
      <alignment horizontal="left"/>
    </xf>
    <xf numFmtId="0" fontId="7" fillId="4" borderId="0" xfId="4" applyFont="1" applyFill="1" applyAlignment="1"/>
    <xf numFmtId="0" fontId="11" fillId="4" borderId="0" xfId="4" applyFont="1" applyFill="1" applyAlignment="1"/>
    <xf numFmtId="0" fontId="3" fillId="4" borderId="0" xfId="4" applyFont="1" applyFill="1" applyAlignment="1"/>
    <xf numFmtId="0" fontId="11" fillId="4" borderId="0" xfId="4" applyFont="1" applyFill="1" applyAlignment="1">
      <alignment horizontal="left"/>
    </xf>
    <xf numFmtId="0" fontId="11" fillId="3" borderId="0" xfId="4" applyFont="1" applyFill="1" applyAlignment="1">
      <alignment horizontal="left"/>
    </xf>
    <xf numFmtId="0" fontId="7" fillId="0" borderId="41" xfId="0" applyFont="1" applyBorder="1" applyAlignment="1">
      <alignment vertical="center" wrapText="1"/>
    </xf>
    <xf numFmtId="14" fontId="3" fillId="0" borderId="0" xfId="0" applyNumberFormat="1" applyFont="1" applyAlignment="1">
      <alignment horizontal="left" vertical="center" wrapText="1"/>
    </xf>
    <xf numFmtId="0" fontId="3" fillId="0" borderId="0" xfId="0" applyFont="1" applyAlignment="1">
      <alignment horizontal="left" vertical="center" wrapText="1"/>
    </xf>
    <xf numFmtId="0" fontId="0" fillId="0" borderId="0" xfId="0" applyAlignment="1">
      <alignment wrapText="1"/>
    </xf>
    <xf numFmtId="0" fontId="3" fillId="0" borderId="42" xfId="0" applyFont="1" applyBorder="1" applyAlignment="1">
      <alignment horizontal="justify" vertical="center" wrapText="1"/>
    </xf>
    <xf numFmtId="3" fontId="0" fillId="0" borderId="42" xfId="0" applyNumberFormat="1" applyBorder="1" applyAlignment="1">
      <alignment horizontal="center"/>
    </xf>
    <xf numFmtId="166" fontId="0" fillId="0" borderId="42" xfId="0" applyNumberFormat="1" applyBorder="1"/>
    <xf numFmtId="166" fontId="0" fillId="0" borderId="42" xfId="0" applyNumberFormat="1" applyBorder="1" applyAlignment="1">
      <alignment horizontal="center"/>
    </xf>
    <xf numFmtId="0" fontId="3" fillId="11" borderId="0" xfId="0" applyFont="1" applyFill="1" applyAlignment="1">
      <alignment horizontal="right" vertical="center" wrapText="1"/>
    </xf>
    <xf numFmtId="3" fontId="0" fillId="11" borderId="0" xfId="0" applyNumberFormat="1" applyFill="1" applyAlignment="1">
      <alignment horizontal="center"/>
    </xf>
    <xf numFmtId="3" fontId="0" fillId="11" borderId="0" xfId="0" applyNumberFormat="1" applyFill="1" applyBorder="1" applyAlignment="1">
      <alignment horizontal="center"/>
    </xf>
    <xf numFmtId="3" fontId="6" fillId="11" borderId="0" xfId="0" applyNumberFormat="1" applyFont="1" applyFill="1" applyBorder="1" applyAlignment="1">
      <alignment horizontal="center"/>
    </xf>
    <xf numFmtId="166" fontId="0" fillId="11" borderId="0" xfId="0" applyNumberFormat="1" applyFill="1" applyBorder="1" applyAlignment="1">
      <alignment horizontal="center"/>
    </xf>
    <xf numFmtId="0" fontId="0" fillId="0" borderId="0" xfId="0"/>
    <xf numFmtId="0" fontId="23" fillId="0" borderId="0" xfId="0" applyFont="1" applyAlignment="1">
      <alignment vertical="center"/>
    </xf>
    <xf numFmtId="0" fontId="0" fillId="0" borderId="43" xfId="0" applyBorder="1" applyAlignment="1">
      <alignment horizontal="center" vertical="center"/>
    </xf>
    <xf numFmtId="0" fontId="0" fillId="0" borderId="43" xfId="0" applyBorder="1" applyAlignment="1">
      <alignment vertical="center"/>
    </xf>
    <xf numFmtId="0" fontId="0" fillId="0" borderId="44" xfId="0" applyBorder="1" applyAlignment="1">
      <alignment horizontal="center" vertical="top"/>
    </xf>
    <xf numFmtId="0" fontId="24" fillId="0" borderId="44" xfId="0" applyFont="1" applyBorder="1" applyAlignment="1">
      <alignment vertical="top" wrapText="1"/>
    </xf>
    <xf numFmtId="0" fontId="0" fillId="0" borderId="44" xfId="0" applyBorder="1" applyAlignment="1">
      <alignment horizontal="center" vertical="center"/>
    </xf>
    <xf numFmtId="0" fontId="0" fillId="0" borderId="45" xfId="0" applyBorder="1" applyAlignment="1">
      <alignment horizontal="center" vertical="top"/>
    </xf>
    <xf numFmtId="0" fontId="24" fillId="0" borderId="45" xfId="0" applyFont="1" applyBorder="1" applyAlignment="1">
      <alignment vertical="top" wrapText="1"/>
    </xf>
    <xf numFmtId="0" fontId="0" fillId="0" borderId="45" xfId="0" applyBorder="1" applyAlignment="1">
      <alignment horizontal="center" vertical="center"/>
    </xf>
    <xf numFmtId="0" fontId="0" fillId="0" borderId="45" xfId="0" applyBorder="1" applyAlignment="1">
      <alignment vertical="top" wrapText="1"/>
    </xf>
    <xf numFmtId="0" fontId="0" fillId="0" borderId="44" xfId="0" applyBorder="1" applyAlignment="1">
      <alignment vertical="top" wrapText="1"/>
    </xf>
    <xf numFmtId="3" fontId="27" fillId="7" borderId="6" xfId="0" applyNumberFormat="1" applyFont="1" applyFill="1" applyBorder="1" applyAlignment="1">
      <alignment horizontal="left"/>
    </xf>
    <xf numFmtId="3" fontId="17" fillId="3" borderId="0" xfId="6" applyNumberFormat="1" applyFont="1" applyFill="1" applyAlignment="1"/>
    <xf numFmtId="3" fontId="4" fillId="3" borderId="22" xfId="0" applyNumberFormat="1" applyFont="1" applyFill="1" applyBorder="1" applyAlignment="1">
      <alignment horizontal="right"/>
    </xf>
    <xf numFmtId="3" fontId="0" fillId="0" borderId="0" xfId="0" applyNumberFormat="1" applyFill="1" applyAlignment="1">
      <alignment horizontal="right"/>
    </xf>
    <xf numFmtId="3" fontId="0" fillId="0" borderId="0" xfId="0" applyNumberFormat="1" applyAlignment="1">
      <alignment horizontal="right"/>
    </xf>
    <xf numFmtId="2" fontId="4" fillId="3" borderId="0" xfId="0" applyNumberFormat="1" applyFont="1" applyFill="1" applyAlignment="1">
      <alignment horizontal="right"/>
    </xf>
    <xf numFmtId="2" fontId="0" fillId="0" borderId="0" xfId="0" applyNumberFormat="1" applyAlignment="1">
      <alignment horizontal="right"/>
    </xf>
    <xf numFmtId="0" fontId="0" fillId="2" borderId="0" xfId="0" applyFill="1" applyAlignment="1">
      <alignment horizontal="right"/>
    </xf>
    <xf numFmtId="168" fontId="0" fillId="2" borderId="0" xfId="0" applyNumberFormat="1" applyFill="1" applyAlignment="1">
      <alignment horizontal="right"/>
    </xf>
    <xf numFmtId="0" fontId="3" fillId="0" borderId="0" xfId="0" applyFont="1" applyAlignment="1">
      <alignment vertical="top" wrapText="1"/>
    </xf>
    <xf numFmtId="0" fontId="3" fillId="0" borderId="0" xfId="0" applyFont="1" applyAlignment="1">
      <alignment horizontal="left" vertical="top" wrapText="1"/>
    </xf>
    <xf numFmtId="0" fontId="4" fillId="0" borderId="5" xfId="0" applyFont="1" applyFill="1" applyBorder="1" applyAlignment="1">
      <alignment horizontal="left" vertical="top" wrapText="1"/>
    </xf>
    <xf numFmtId="0" fontId="3" fillId="0" borderId="7" xfId="0" applyFont="1" applyFill="1" applyBorder="1" applyAlignment="1">
      <alignment vertical="center" wrapText="1"/>
    </xf>
    <xf numFmtId="0" fontId="0" fillId="0" borderId="7" xfId="0" applyFill="1" applyBorder="1"/>
    <xf numFmtId="0" fontId="3" fillId="0" borderId="16" xfId="0" applyFont="1" applyFill="1" applyBorder="1" applyAlignment="1">
      <alignment vertical="center" wrapText="1"/>
    </xf>
    <xf numFmtId="0" fontId="0" fillId="0" borderId="17" xfId="0" applyFill="1" applyBorder="1"/>
    <xf numFmtId="0" fontId="3" fillId="0" borderId="17" xfId="0" applyFont="1" applyFill="1" applyBorder="1" applyAlignment="1">
      <alignment vertical="center" wrapText="1"/>
    </xf>
    <xf numFmtId="0" fontId="12" fillId="0" borderId="17" xfId="0" applyFont="1" applyFill="1" applyBorder="1" applyAlignment="1">
      <alignment horizontal="left" vertical="center" wrapText="1" indent="5"/>
    </xf>
    <xf numFmtId="0" fontId="12" fillId="0" borderId="11" xfId="0" applyFont="1" applyFill="1" applyBorder="1" applyAlignment="1">
      <alignment horizontal="left" vertical="center" wrapText="1" indent="5"/>
    </xf>
    <xf numFmtId="0" fontId="0" fillId="0" borderId="11" xfId="0" applyFill="1" applyBorder="1"/>
    <xf numFmtId="0" fontId="10" fillId="0" borderId="7" xfId="0" applyFont="1" applyFill="1" applyBorder="1" applyAlignment="1">
      <alignment vertical="center" wrapText="1"/>
    </xf>
    <xf numFmtId="0" fontId="0" fillId="0" borderId="16" xfId="0" applyFill="1" applyBorder="1"/>
    <xf numFmtId="0" fontId="4" fillId="2" borderId="4" xfId="0" applyFont="1" applyFill="1" applyBorder="1" applyAlignment="1">
      <alignment horizontal="left" vertical="center" wrapText="1"/>
    </xf>
    <xf numFmtId="0" fontId="3" fillId="2" borderId="7" xfId="0" applyFont="1" applyFill="1" applyBorder="1" applyAlignment="1">
      <alignment vertical="center" wrapText="1"/>
    </xf>
    <xf numFmtId="0" fontId="0" fillId="8" borderId="0" xfId="0" applyFill="1" applyAlignment="1">
      <alignment horizontal="center"/>
    </xf>
    <xf numFmtId="0" fontId="7" fillId="0" borderId="0" xfId="6" applyFont="1" applyFill="1" applyAlignment="1">
      <alignment horizontal="left" wrapText="1"/>
    </xf>
    <xf numFmtId="0" fontId="7" fillId="0" borderId="23" xfId="6" applyFont="1" applyFill="1" applyBorder="1" applyAlignment="1">
      <alignment horizontal="left" wrapText="1"/>
    </xf>
    <xf numFmtId="0" fontId="7" fillId="0" borderId="13" xfId="6" applyFont="1" applyFill="1" applyBorder="1" applyAlignment="1">
      <alignment horizontal="left" wrapText="1"/>
    </xf>
    <xf numFmtId="0" fontId="7" fillId="0" borderId="19" xfId="6" applyFont="1" applyFill="1" applyBorder="1" applyAlignment="1">
      <alignment horizontal="left" wrapText="1"/>
    </xf>
    <xf numFmtId="0" fontId="11" fillId="2" borderId="0" xfId="6" applyFont="1" applyFill="1" applyAlignment="1">
      <alignment horizontal="left"/>
    </xf>
    <xf numFmtId="0" fontId="7" fillId="3" borderId="0" xfId="4" applyFont="1" applyFill="1" applyAlignment="1">
      <alignment horizontal="left"/>
    </xf>
    <xf numFmtId="0" fontId="11" fillId="3" borderId="0" xfId="4" applyFont="1" applyFill="1" applyAlignment="1">
      <alignment horizontal="left"/>
    </xf>
    <xf numFmtId="0" fontId="11" fillId="4" borderId="0" xfId="4" applyFont="1" applyFill="1" applyAlignment="1">
      <alignment horizontal="left"/>
    </xf>
    <xf numFmtId="0" fontId="7" fillId="3" borderId="0" xfId="6" applyFont="1" applyFill="1" applyAlignment="1">
      <alignment horizontal="left"/>
    </xf>
    <xf numFmtId="0" fontId="11" fillId="3" borderId="0" xfId="6" applyFont="1" applyFill="1" applyAlignment="1">
      <alignment horizontal="left"/>
    </xf>
    <xf numFmtId="0" fontId="7" fillId="0" borderId="24" xfId="6" applyFont="1" applyFill="1" applyBorder="1" applyAlignment="1">
      <alignment horizontal="left" wrapText="1"/>
    </xf>
    <xf numFmtId="0" fontId="0" fillId="0" borderId="0" xfId="0"/>
  </cellXfs>
  <cellStyles count="7">
    <cellStyle name="Hyperlink" xfId="2"/>
    <cellStyle name="Komma 2" xfId="3"/>
    <cellStyle name="Milliers" xfId="1" builtinId="3" customBuiltin="1"/>
    <cellStyle name="Normal" xfId="0" builtinId="0" customBuiltin="1"/>
    <cellStyle name="Standard 2"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1</xdr:col>
      <xdr:colOff>1950716</xdr:colOff>
      <xdr:row>0</xdr:row>
      <xdr:rowOff>53336</xdr:rowOff>
    </xdr:from>
    <xdr:ext cx="830576" cy="830576"/>
    <xdr:pic>
      <xdr:nvPicPr>
        <xdr:cNvPr id="2" name="Grafik 1" descr="Biofuels_Logo (2)"/>
        <xdr:cNvPicPr>
          <a:picLocks noChangeAspect="1"/>
        </xdr:cNvPicPr>
      </xdr:nvPicPr>
      <xdr:blipFill>
        <a:blip xmlns:r="http://schemas.openxmlformats.org/officeDocument/2006/relationships" r:embed="rId1"/>
        <a:srcRect/>
        <a:stretch>
          <a:fillRect/>
        </a:stretch>
      </xdr:blipFill>
      <xdr:spPr>
        <a:xfrm>
          <a:off x="3116576" y="53336"/>
          <a:ext cx="830576" cy="830576"/>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90</xdr:row>
          <xdr:rowOff>0</xdr:rowOff>
        </xdr:from>
        <xdr:to>
          <xdr:col>3</xdr:col>
          <xdr:colOff>0</xdr:colOff>
          <xdr:row>92</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45720</xdr:colOff>
          <xdr:row>11</xdr:row>
          <xdr:rowOff>175260</xdr:rowOff>
        </xdr:from>
        <xdr:to>
          <xdr:col>4</xdr:col>
          <xdr:colOff>594360</xdr:colOff>
          <xdr:row>13</xdr:row>
          <xdr:rowOff>30480</xdr:rowOff>
        </xdr:to>
        <xdr:sp macro="" textlink="">
          <xdr:nvSpPr>
            <xdr:cNvPr id="2049" name="Object 4"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22860</xdr:colOff>
          <xdr:row>24</xdr:row>
          <xdr:rowOff>121920</xdr:rowOff>
        </xdr:from>
        <xdr:to>
          <xdr:col>3</xdr:col>
          <xdr:colOff>365760</xdr:colOff>
          <xdr:row>26</xdr:row>
          <xdr:rowOff>7620</xdr:rowOff>
        </xdr:to>
        <xdr:sp macro="" textlink="">
          <xdr:nvSpPr>
            <xdr:cNvPr id="2050" name="Object 5" hidden="1">
              <a:extLst>
                <a:ext uri="{63B3BB69-23CF-44E3-9099-C40C66FF867C}">
                  <a14:compatExt spid="_x0000_s20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11.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image" Target="../media/image3.emf"/></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w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29"/>
  <sheetViews>
    <sheetView topLeftCell="A10" workbookViewId="0">
      <selection activeCell="B25" sqref="B25"/>
    </sheetView>
  </sheetViews>
  <sheetFormatPr baseColWidth="10" defaultRowHeight="14.4" x14ac:dyDescent="0.3"/>
  <cols>
    <col min="1" max="1" width="17" customWidth="1"/>
    <col min="2" max="2" width="69.88671875" customWidth="1"/>
    <col min="3" max="3" width="11.5546875" customWidth="1"/>
  </cols>
  <sheetData>
    <row r="8" spans="1:2" x14ac:dyDescent="0.3">
      <c r="B8" s="1" t="s">
        <v>0</v>
      </c>
    </row>
    <row r="10" spans="1:2" x14ac:dyDescent="0.3">
      <c r="A10" s="2" t="s">
        <v>1</v>
      </c>
      <c r="B10" s="2" t="s">
        <v>408</v>
      </c>
    </row>
    <row r="11" spans="1:2" x14ac:dyDescent="0.3">
      <c r="A11" s="3"/>
    </row>
    <row r="12" spans="1:2" x14ac:dyDescent="0.3">
      <c r="A12" s="297" t="s">
        <v>2</v>
      </c>
      <c r="B12" s="2" t="s">
        <v>3</v>
      </c>
    </row>
    <row r="13" spans="1:2" x14ac:dyDescent="0.3">
      <c r="A13" s="297"/>
      <c r="B13" s="2" t="s">
        <v>4</v>
      </c>
    </row>
    <row r="14" spans="1:2" x14ac:dyDescent="0.3">
      <c r="A14" s="297"/>
      <c r="B14" s="2" t="s">
        <v>5</v>
      </c>
    </row>
    <row r="15" spans="1:2" x14ac:dyDescent="0.3">
      <c r="A15" s="297"/>
      <c r="B15" s="2" t="s">
        <v>6</v>
      </c>
    </row>
    <row r="16" spans="1:2" x14ac:dyDescent="0.3">
      <c r="A16" s="297"/>
      <c r="B16" s="2" t="s">
        <v>7</v>
      </c>
    </row>
    <row r="18" spans="1:2" x14ac:dyDescent="0.3">
      <c r="A18" s="298" t="s">
        <v>8</v>
      </c>
      <c r="B18" s="2" t="s">
        <v>9</v>
      </c>
    </row>
    <row r="19" spans="1:2" x14ac:dyDescent="0.3">
      <c r="A19" s="298"/>
      <c r="B19" s="2" t="s">
        <v>10</v>
      </c>
    </row>
    <row r="21" spans="1:2" ht="27.6" x14ac:dyDescent="0.3">
      <c r="A21" s="2" t="s">
        <v>409</v>
      </c>
      <c r="B21" s="2" t="s">
        <v>11</v>
      </c>
    </row>
    <row r="22" spans="1:2" x14ac:dyDescent="0.3">
      <c r="A22" s="2" t="s">
        <v>410</v>
      </c>
      <c r="B22" s="265">
        <v>3</v>
      </c>
    </row>
    <row r="23" spans="1:2" x14ac:dyDescent="0.3">
      <c r="A23" s="2" t="s">
        <v>411</v>
      </c>
      <c r="B23" s="264">
        <v>42300</v>
      </c>
    </row>
    <row r="25" spans="1:2" ht="165.75" customHeight="1" x14ac:dyDescent="0.3">
      <c r="A25" s="297" t="s">
        <v>12</v>
      </c>
      <c r="B25" s="2" t="s">
        <v>13</v>
      </c>
    </row>
    <row r="26" spans="1:2" ht="75.599999999999994" customHeight="1" x14ac:dyDescent="0.3">
      <c r="A26" s="297"/>
      <c r="B26" s="2" t="s">
        <v>14</v>
      </c>
    </row>
    <row r="27" spans="1:2" x14ac:dyDescent="0.3">
      <c r="A27" s="297"/>
      <c r="B27" s="4" t="s">
        <v>15</v>
      </c>
    </row>
    <row r="28" spans="1:2" ht="39.6" customHeight="1" x14ac:dyDescent="0.3">
      <c r="A28" s="297"/>
      <c r="B28" s="2" t="s">
        <v>16</v>
      </c>
    </row>
    <row r="29" spans="1:2" ht="27.6" x14ac:dyDescent="0.3">
      <c r="A29" s="297"/>
      <c r="B29" s="2" t="s">
        <v>418</v>
      </c>
    </row>
  </sheetData>
  <mergeCells count="3">
    <mergeCell ref="A12:A16"/>
    <mergeCell ref="A18:A19"/>
    <mergeCell ref="A25:A29"/>
  </mergeCells>
  <hyperlinks>
    <hyperlink ref="B19" r:id="rId1"/>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8"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J17" sqref="J17"/>
    </sheetView>
  </sheetViews>
  <sheetFormatPr baseColWidth="10" defaultRowHeight="14.4" x14ac:dyDescent="0.3"/>
  <cols>
    <col min="1" max="1" width="15.109375" customWidth="1"/>
    <col min="2" max="2" width="22.109375" customWidth="1"/>
    <col min="3" max="3" width="26.109375" customWidth="1"/>
    <col min="4" max="4" width="57.88671875" customWidth="1"/>
    <col min="5" max="5" width="15.109375" customWidth="1"/>
    <col min="6" max="6" width="11.5546875" customWidth="1"/>
  </cols>
  <sheetData>
    <row r="1" spans="1:6" x14ac:dyDescent="0.3">
      <c r="B1" s="205" t="s">
        <v>324</v>
      </c>
    </row>
    <row r="2" spans="1:6" x14ac:dyDescent="0.3">
      <c r="B2" s="3"/>
    </row>
    <row r="3" spans="1:6" x14ac:dyDescent="0.3">
      <c r="B3" s="3" t="s">
        <v>325</v>
      </c>
    </row>
    <row r="4" spans="1:6" x14ac:dyDescent="0.3">
      <c r="B4" s="3" t="s">
        <v>326</v>
      </c>
    </row>
    <row r="5" spans="1:6" x14ac:dyDescent="0.3">
      <c r="B5" s="3"/>
    </row>
    <row r="6" spans="1:6" x14ac:dyDescent="0.3">
      <c r="B6" s="3" t="s">
        <v>327</v>
      </c>
    </row>
    <row r="7" spans="1:6" x14ac:dyDescent="0.3">
      <c r="B7" s="3"/>
    </row>
    <row r="8" spans="1:6" x14ac:dyDescent="0.3">
      <c r="B8" s="206" t="s">
        <v>328</v>
      </c>
    </row>
    <row r="9" spans="1:6" x14ac:dyDescent="0.3">
      <c r="B9" s="206" t="s">
        <v>329</v>
      </c>
    </row>
    <row r="10" spans="1:6" x14ac:dyDescent="0.3">
      <c r="A10" s="3"/>
    </row>
    <row r="12" spans="1:6" x14ac:dyDescent="0.3">
      <c r="A12" s="207"/>
      <c r="B12" s="6"/>
      <c r="C12" s="6"/>
      <c r="D12" s="6"/>
      <c r="E12" s="208" t="s">
        <v>330</v>
      </c>
      <c r="F12" s="208" t="s">
        <v>331</v>
      </c>
    </row>
    <row r="13" spans="1:6" x14ac:dyDescent="0.3">
      <c r="A13" s="209" t="s">
        <v>332</v>
      </c>
      <c r="B13" s="209" t="s">
        <v>333</v>
      </c>
      <c r="C13" s="209"/>
      <c r="D13" s="209" t="s">
        <v>334</v>
      </c>
      <c r="E13" s="208" t="s">
        <v>335</v>
      </c>
      <c r="F13" s="208" t="s">
        <v>335</v>
      </c>
    </row>
    <row r="14" spans="1:6" x14ac:dyDescent="0.3">
      <c r="A14" s="210" t="s">
        <v>336</v>
      </c>
      <c r="B14" s="210" t="s">
        <v>337</v>
      </c>
      <c r="C14" s="210"/>
      <c r="D14" s="210" t="s">
        <v>338</v>
      </c>
      <c r="E14" s="208">
        <f>Werte!C9</f>
        <v>1.4750000000000001</v>
      </c>
      <c r="F14" s="208">
        <f>E14</f>
        <v>1.4750000000000001</v>
      </c>
    </row>
    <row r="15" spans="1:6" x14ac:dyDescent="0.3">
      <c r="A15" s="210" t="s">
        <v>339</v>
      </c>
      <c r="B15" s="210" t="s">
        <v>340</v>
      </c>
      <c r="C15" s="210"/>
      <c r="D15" s="210" t="s">
        <v>341</v>
      </c>
      <c r="E15" s="211" t="str">
        <f>Werte!C13</f>
        <v>geschwärzt</v>
      </c>
      <c r="F15" s="211">
        <f>Werte!C11</f>
        <v>0</v>
      </c>
    </row>
    <row r="16" spans="1:6" x14ac:dyDescent="0.3">
      <c r="A16" s="210" t="s">
        <v>342</v>
      </c>
      <c r="B16" s="212" t="s">
        <v>343</v>
      </c>
      <c r="C16" s="212"/>
      <c r="D16" s="210" t="s">
        <v>344</v>
      </c>
      <c r="E16" s="208">
        <v>0</v>
      </c>
      <c r="F16" s="208">
        <v>0</v>
      </c>
    </row>
    <row r="17" spans="1:6" ht="66.599999999999994" customHeight="1" x14ac:dyDescent="0.3">
      <c r="A17" s="213" t="s">
        <v>345</v>
      </c>
      <c r="B17" s="213" t="s">
        <v>346</v>
      </c>
      <c r="C17" s="213"/>
      <c r="D17" s="213" t="s">
        <v>347</v>
      </c>
      <c r="E17" s="214" t="s">
        <v>435</v>
      </c>
      <c r="F17" s="214" t="s">
        <v>435</v>
      </c>
    </row>
    <row r="18" spans="1:6" ht="22.95" customHeight="1" x14ac:dyDescent="0.3">
      <c r="A18" s="215" t="s">
        <v>56</v>
      </c>
      <c r="B18" s="215" t="s">
        <v>348</v>
      </c>
      <c r="C18" s="31"/>
      <c r="D18" s="31"/>
      <c r="E18" s="216" t="s">
        <v>435</v>
      </c>
      <c r="F18" s="217" t="s">
        <v>435</v>
      </c>
    </row>
    <row r="19" spans="1:6" ht="22.95" customHeight="1" x14ac:dyDescent="0.3">
      <c r="A19" s="218" t="s">
        <v>349</v>
      </c>
      <c r="B19" s="218" t="s">
        <v>350</v>
      </c>
      <c r="C19" s="219"/>
      <c r="D19" s="219"/>
      <c r="E19" s="220">
        <v>1.4E-2</v>
      </c>
      <c r="F19" s="220">
        <v>1.4E-2</v>
      </c>
    </row>
    <row r="20" spans="1:6" x14ac:dyDescent="0.3">
      <c r="A20" s="208" t="s">
        <v>351</v>
      </c>
      <c r="B20" s="221" t="s">
        <v>352</v>
      </c>
      <c r="C20" s="221" t="s">
        <v>353</v>
      </c>
      <c r="D20" s="221"/>
      <c r="E20" s="221" t="s">
        <v>31</v>
      </c>
      <c r="F20" s="222" t="s">
        <v>39</v>
      </c>
    </row>
    <row r="21" spans="1:6" x14ac:dyDescent="0.3">
      <c r="A21" s="179"/>
      <c r="B21" s="76"/>
      <c r="C21" s="179"/>
      <c r="D21" s="179"/>
    </row>
    <row r="22" spans="1:6" x14ac:dyDescent="0.3">
      <c r="A22" s="208" t="s">
        <v>351</v>
      </c>
      <c r="B22" s="221"/>
      <c r="C22" s="221" t="s">
        <v>354</v>
      </c>
      <c r="D22" s="221"/>
      <c r="E22" s="221" t="s">
        <v>31</v>
      </c>
      <c r="F22" s="221" t="s">
        <v>31</v>
      </c>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workbookViewId="0">
      <selection activeCell="G28" sqref="G28"/>
    </sheetView>
  </sheetViews>
  <sheetFormatPr baseColWidth="10" defaultRowHeight="14.4" x14ac:dyDescent="0.3"/>
  <cols>
    <col min="1" max="1" width="22.88671875" customWidth="1"/>
    <col min="2" max="2" width="16.33203125" customWidth="1"/>
    <col min="3" max="3" width="8.6640625" customWidth="1"/>
    <col min="4" max="4" width="12.33203125" customWidth="1"/>
    <col min="5" max="5" width="35.88671875" customWidth="1"/>
    <col min="6" max="6" width="16.6640625" customWidth="1"/>
    <col min="7" max="7" width="15.6640625" customWidth="1"/>
    <col min="8" max="8" width="14.6640625" customWidth="1"/>
    <col min="9" max="9" width="11.5546875" customWidth="1"/>
  </cols>
  <sheetData>
    <row r="1" spans="1:8" ht="15" thickBot="1" x14ac:dyDescent="0.35">
      <c r="A1" s="43" t="s">
        <v>355</v>
      </c>
    </row>
    <row r="2" spans="1:8" ht="15" thickBot="1" x14ac:dyDescent="0.35">
      <c r="C2" t="s">
        <v>356</v>
      </c>
      <c r="F2" s="223" t="s">
        <v>357</v>
      </c>
      <c r="G2" s="223" t="s">
        <v>358</v>
      </c>
      <c r="H2" s="223" t="s">
        <v>253</v>
      </c>
    </row>
    <row r="3" spans="1:8" ht="36" customHeight="1" thickBot="1" x14ac:dyDescent="0.35">
      <c r="A3" s="224" t="s">
        <v>359</v>
      </c>
      <c r="B3" s="225" t="s">
        <v>360</v>
      </c>
      <c r="C3" s="226" t="s">
        <v>361</v>
      </c>
      <c r="D3" s="227"/>
      <c r="E3" s="228"/>
      <c r="F3" s="229">
        <f>F28</f>
        <v>0</v>
      </c>
      <c r="G3" s="230" t="s">
        <v>435</v>
      </c>
      <c r="H3" s="230" t="s">
        <v>435</v>
      </c>
    </row>
    <row r="4" spans="1:8" ht="27.6" x14ac:dyDescent="0.3">
      <c r="A4" s="231" t="s">
        <v>362</v>
      </c>
      <c r="B4" s="232" t="s">
        <v>360</v>
      </c>
      <c r="C4" s="233" t="s">
        <v>361</v>
      </c>
      <c r="D4" s="234"/>
      <c r="E4" s="235"/>
      <c r="F4" s="230">
        <f>F16</f>
        <v>0</v>
      </c>
      <c r="G4" s="230" t="s">
        <v>435</v>
      </c>
      <c r="H4" s="230" t="s">
        <v>435</v>
      </c>
    </row>
    <row r="5" spans="1:8" ht="22.95" customHeight="1" thickBot="1" x14ac:dyDescent="0.35">
      <c r="A5" s="231" t="s">
        <v>363</v>
      </c>
      <c r="B5" s="232" t="s">
        <v>360</v>
      </c>
      <c r="C5" s="233" t="s">
        <v>364</v>
      </c>
      <c r="D5" s="234"/>
      <c r="E5" s="235"/>
      <c r="F5" s="230">
        <v>0</v>
      </c>
      <c r="G5" s="230">
        <v>0</v>
      </c>
      <c r="H5" s="230">
        <f>SUM(F5:G5)</f>
        <v>0</v>
      </c>
    </row>
    <row r="6" spans="1:8" ht="22.95" customHeight="1" thickBot="1" x14ac:dyDescent="0.35">
      <c r="A6" s="231" t="s">
        <v>351</v>
      </c>
      <c r="B6" s="232" t="s">
        <v>354</v>
      </c>
      <c r="C6" s="233" t="s">
        <v>365</v>
      </c>
      <c r="D6" s="234"/>
      <c r="E6" s="235"/>
      <c r="F6" s="230" t="s">
        <v>63</v>
      </c>
      <c r="G6" s="230" t="s">
        <v>63</v>
      </c>
      <c r="H6" s="230" t="s">
        <v>63</v>
      </c>
    </row>
    <row r="7" spans="1:8" ht="23.4" customHeight="1" thickBot="1" x14ac:dyDescent="0.35">
      <c r="A7" s="236" t="s">
        <v>366</v>
      </c>
      <c r="B7" s="232" t="s">
        <v>360</v>
      </c>
      <c r="C7" s="233"/>
      <c r="D7" s="234"/>
      <c r="E7" s="235"/>
      <c r="F7" s="230">
        <f>F3-F4-F5</f>
        <v>0</v>
      </c>
      <c r="G7" s="230" t="s">
        <v>435</v>
      </c>
      <c r="H7" s="230" t="s">
        <v>435</v>
      </c>
    </row>
    <row r="9" spans="1:8" x14ac:dyDescent="0.3">
      <c r="A9" s="237" t="s">
        <v>367</v>
      </c>
    </row>
    <row r="11" spans="1:8" x14ac:dyDescent="0.3">
      <c r="A11" s="3" t="s">
        <v>368</v>
      </c>
    </row>
    <row r="12" spans="1:8" x14ac:dyDescent="0.3">
      <c r="A12" s="3"/>
    </row>
    <row r="13" spans="1:8" x14ac:dyDescent="0.3">
      <c r="A13" s="238"/>
    </row>
    <row r="14" spans="1:8" x14ac:dyDescent="0.3">
      <c r="A14" s="239"/>
    </row>
    <row r="15" spans="1:8" x14ac:dyDescent="0.3">
      <c r="A15" s="239" t="s">
        <v>369</v>
      </c>
      <c r="F15" s="176" t="s">
        <v>78</v>
      </c>
      <c r="G15" s="176" t="s">
        <v>370</v>
      </c>
    </row>
    <row r="16" spans="1:8" ht="16.2" x14ac:dyDescent="0.3">
      <c r="A16" s="3" t="s">
        <v>371</v>
      </c>
      <c r="B16" s="3" t="s">
        <v>372</v>
      </c>
      <c r="F16" s="240">
        <f>SUM(F17:F18)</f>
        <v>0</v>
      </c>
      <c r="G16" s="296" t="s">
        <v>435</v>
      </c>
    </row>
    <row r="17" spans="1:7" ht="16.2" x14ac:dyDescent="0.3">
      <c r="A17" s="3" t="s">
        <v>373</v>
      </c>
      <c r="B17" s="3" t="s">
        <v>374</v>
      </c>
      <c r="F17" s="240">
        <f>F22*F21*0.000001</f>
        <v>0</v>
      </c>
      <c r="G17" s="296" t="s">
        <v>435</v>
      </c>
    </row>
    <row r="18" spans="1:7" ht="16.2" x14ac:dyDescent="0.3">
      <c r="A18" s="3" t="s">
        <v>375</v>
      </c>
      <c r="B18" s="3" t="s">
        <v>376</v>
      </c>
      <c r="F18" s="240">
        <f>F19*F20</f>
        <v>0</v>
      </c>
      <c r="G18" s="296" t="s">
        <v>435</v>
      </c>
    </row>
    <row r="19" spans="1:7" ht="16.2" x14ac:dyDescent="0.3">
      <c r="A19" s="3" t="s">
        <v>377</v>
      </c>
      <c r="B19" s="3" t="s">
        <v>378</v>
      </c>
      <c r="F19" s="6">
        <v>1.0000000000000001E-5</v>
      </c>
      <c r="G19" s="6">
        <v>1.0000000000000001E-5</v>
      </c>
    </row>
    <row r="20" spans="1:7" ht="16.2" x14ac:dyDescent="0.3">
      <c r="A20" s="3" t="s">
        <v>379</v>
      </c>
      <c r="B20" s="3" t="s">
        <v>380</v>
      </c>
      <c r="F20" s="241">
        <f>Werte!C3</f>
        <v>0</v>
      </c>
      <c r="G20" s="295" t="str">
        <f>G22</f>
        <v>geschwärzt</v>
      </c>
    </row>
    <row r="21" spans="1:7" ht="16.2" x14ac:dyDescent="0.3">
      <c r="A21" s="3" t="s">
        <v>381</v>
      </c>
      <c r="B21" s="3" t="s">
        <v>382</v>
      </c>
      <c r="F21" s="6">
        <v>0</v>
      </c>
      <c r="G21" s="6">
        <v>336</v>
      </c>
    </row>
    <row r="22" spans="1:7" ht="16.2" x14ac:dyDescent="0.35">
      <c r="A22" s="206" t="s">
        <v>383</v>
      </c>
      <c r="B22" s="206" t="s">
        <v>384</v>
      </c>
      <c r="F22" s="6"/>
      <c r="G22" s="295" t="str">
        <f>Werte!C5</f>
        <v>geschwärzt</v>
      </c>
    </row>
    <row r="23" spans="1:7" x14ac:dyDescent="0.3">
      <c r="A23" s="3"/>
    </row>
    <row r="24" spans="1:7" x14ac:dyDescent="0.3">
      <c r="A24" s="3" t="s">
        <v>385</v>
      </c>
    </row>
    <row r="25" spans="1:7" x14ac:dyDescent="0.3">
      <c r="A25" s="239"/>
    </row>
    <row r="27" spans="1:7" x14ac:dyDescent="0.3">
      <c r="A27" s="3"/>
      <c r="B27" s="3"/>
      <c r="F27" s="176" t="s">
        <v>78</v>
      </c>
      <c r="G27" s="176" t="s">
        <v>370</v>
      </c>
    </row>
    <row r="28" spans="1:7" ht="16.2" x14ac:dyDescent="0.3">
      <c r="A28" s="3" t="s">
        <v>386</v>
      </c>
      <c r="B28" s="3" t="s">
        <v>387</v>
      </c>
      <c r="F28" s="240">
        <f>F29*F30*F31*0.000001</f>
        <v>0</v>
      </c>
      <c r="G28" s="296" t="s">
        <v>435</v>
      </c>
    </row>
    <row r="29" spans="1:7" ht="16.2" x14ac:dyDescent="0.3">
      <c r="A29" s="3" t="s">
        <v>388</v>
      </c>
      <c r="B29" s="3" t="s">
        <v>389</v>
      </c>
      <c r="F29" s="6">
        <f>G29</f>
        <v>2630</v>
      </c>
      <c r="G29" s="6">
        <f>Basisdaten!D4</f>
        <v>2630</v>
      </c>
    </row>
    <row r="30" spans="1:7" ht="16.2" x14ac:dyDescent="0.3">
      <c r="A30" s="3" t="s">
        <v>390</v>
      </c>
      <c r="B30" s="3" t="s">
        <v>391</v>
      </c>
      <c r="F30" s="241">
        <f>F20</f>
        <v>0</v>
      </c>
      <c r="G30" s="295" t="str">
        <f>G22</f>
        <v>geschwärzt</v>
      </c>
    </row>
    <row r="31" spans="1:7" ht="16.2" x14ac:dyDescent="0.3">
      <c r="A31" s="3" t="s">
        <v>392</v>
      </c>
      <c r="B31" s="3" t="s">
        <v>393</v>
      </c>
      <c r="F31" s="6">
        <f>G31</f>
        <v>0.90900000000000003</v>
      </c>
      <c r="G31" s="6">
        <f>Basisdaten!D5</f>
        <v>0.90900000000000003</v>
      </c>
    </row>
    <row r="32" spans="1:7" x14ac:dyDescent="0.3">
      <c r="A32" s="238"/>
    </row>
    <row r="33" spans="1:6" x14ac:dyDescent="0.3">
      <c r="A33" s="239"/>
    </row>
    <row r="34" spans="1:6" x14ac:dyDescent="0.3">
      <c r="A34" s="239"/>
    </row>
    <row r="35" spans="1:6" x14ac:dyDescent="0.3">
      <c r="A35" s="3"/>
      <c r="B35" s="3"/>
      <c r="F35" s="242"/>
    </row>
    <row r="36" spans="1:6" x14ac:dyDescent="0.3">
      <c r="A36" s="3"/>
      <c r="B36" s="3"/>
    </row>
    <row r="37" spans="1:6" x14ac:dyDescent="0.3">
      <c r="A37" s="3"/>
      <c r="B37" s="3"/>
    </row>
    <row r="38" spans="1:6" x14ac:dyDescent="0.3">
      <c r="A38" s="3"/>
      <c r="B38" s="3"/>
    </row>
    <row r="39" spans="1:6" x14ac:dyDescent="0.3">
      <c r="A39" s="3"/>
    </row>
    <row r="40" spans="1:6" x14ac:dyDescent="0.3">
      <c r="A40" s="3"/>
    </row>
    <row r="41" spans="1:6" x14ac:dyDescent="0.3">
      <c r="A41" s="243"/>
    </row>
    <row r="42" spans="1:6" x14ac:dyDescent="0.3">
      <c r="A42" s="243"/>
    </row>
    <row r="43" spans="1:6" x14ac:dyDescent="0.3">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r:id="rId4">
            <anchor moveWithCells="1" sizeWithCells="1">
              <from>
                <xdr:col>0</xdr:col>
                <xdr:colOff>45720</xdr:colOff>
                <xdr:row>11</xdr:row>
                <xdr:rowOff>175260</xdr:rowOff>
              </from>
              <to>
                <xdr:col>4</xdr:col>
                <xdr:colOff>594360</xdr:colOff>
                <xdr:row>13</xdr:row>
                <xdr:rowOff>30480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r:id="rId6">
            <anchor moveWithCells="1" sizeWithCells="1">
              <from>
                <xdr:col>0</xdr:col>
                <xdr:colOff>22860</xdr:colOff>
                <xdr:row>24</xdr:row>
                <xdr:rowOff>121920</xdr:rowOff>
              </from>
              <to>
                <xdr:col>3</xdr:col>
                <xdr:colOff>365760</xdr:colOff>
                <xdr:row>26</xdr:row>
                <xdr:rowOff>7620</xdr:rowOff>
              </to>
            </anchor>
          </objectPr>
        </oleObject>
      </mc:Choice>
      <mc:Fallback>
        <oleObject progId="Equation.3" shapeId="2050" r:id="rId5"/>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workbookViewId="0">
      <selection activeCell="C17" sqref="C17"/>
    </sheetView>
  </sheetViews>
  <sheetFormatPr baseColWidth="10" defaultRowHeight="14.4" x14ac:dyDescent="0.3"/>
  <cols>
    <col min="1" max="1" width="11.5546875" customWidth="1"/>
    <col min="2" max="2" width="30.33203125" customWidth="1"/>
    <col min="3" max="4" width="11.5546875" customWidth="1"/>
    <col min="5" max="5" width="35.33203125" customWidth="1"/>
    <col min="6" max="6" width="11.5546875" customWidth="1"/>
  </cols>
  <sheetData>
    <row r="1" spans="1:5" ht="15" thickBot="1" x14ac:dyDescent="0.35"/>
    <row r="2" spans="1:5" ht="15.6" thickTop="1" thickBot="1" x14ac:dyDescent="0.35">
      <c r="A2" s="244" t="s">
        <v>91</v>
      </c>
      <c r="B2" s="245" t="s">
        <v>333</v>
      </c>
      <c r="C2" s="246" t="s">
        <v>95</v>
      </c>
      <c r="D2" s="246" t="s">
        <v>288</v>
      </c>
      <c r="E2" s="247" t="s">
        <v>47</v>
      </c>
    </row>
    <row r="3" spans="1:5" ht="55.2" customHeight="1" thickBot="1" x14ac:dyDescent="0.35">
      <c r="A3" s="248" t="s">
        <v>394</v>
      </c>
      <c r="B3" s="249" t="s">
        <v>395</v>
      </c>
      <c r="C3" s="250" t="s">
        <v>396</v>
      </c>
      <c r="D3" s="250">
        <v>336</v>
      </c>
      <c r="E3" s="251" t="s">
        <v>397</v>
      </c>
    </row>
    <row r="4" spans="1:5" ht="49.2" customHeight="1" thickBot="1" x14ac:dyDescent="0.35">
      <c r="A4" s="248" t="s">
        <v>398</v>
      </c>
      <c r="B4" s="263" t="s">
        <v>399</v>
      </c>
      <c r="C4" s="250" t="s">
        <v>396</v>
      </c>
      <c r="D4" s="250">
        <v>2630</v>
      </c>
      <c r="E4" s="251" t="s">
        <v>400</v>
      </c>
    </row>
    <row r="5" spans="1:5" ht="55.2" customHeight="1" thickTop="1" thickBot="1" x14ac:dyDescent="0.35">
      <c r="A5" s="253" t="s">
        <v>402</v>
      </c>
      <c r="B5" s="252" t="s">
        <v>403</v>
      </c>
      <c r="C5" s="254" t="s">
        <v>401</v>
      </c>
      <c r="D5" s="254">
        <v>0.90900000000000003</v>
      </c>
      <c r="E5" s="255" t="s">
        <v>404</v>
      </c>
    </row>
    <row r="6" spans="1:5" ht="15" thickTop="1" x14ac:dyDescent="0.3"/>
    <row r="7" spans="1:5" x14ac:dyDescent="0.3">
      <c r="A7" s="62"/>
    </row>
    <row r="8" spans="1:5" x14ac:dyDescent="0.3">
      <c r="A8" s="62"/>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topLeftCell="A2" workbookViewId="0">
      <selection activeCell="B17" sqref="B17"/>
    </sheetView>
  </sheetViews>
  <sheetFormatPr baseColWidth="10" defaultRowHeight="14.4" x14ac:dyDescent="0.3"/>
  <cols>
    <col min="1" max="1" width="33.5546875" customWidth="1"/>
    <col min="2" max="2" width="68.44140625" customWidth="1"/>
    <col min="3" max="3" width="11.5546875" customWidth="1"/>
  </cols>
  <sheetData>
    <row r="1" spans="1:2" ht="19.2" customHeight="1" x14ac:dyDescent="0.3">
      <c r="A1" s="5" t="s">
        <v>17</v>
      </c>
      <c r="B1" s="6"/>
    </row>
    <row r="2" spans="1:2" x14ac:dyDescent="0.3">
      <c r="A2" s="7" t="s">
        <v>18</v>
      </c>
      <c r="B2" s="8" t="s">
        <v>19</v>
      </c>
    </row>
    <row r="3" spans="1:2" x14ac:dyDescent="0.3">
      <c r="A3" s="7" t="s">
        <v>20</v>
      </c>
      <c r="B3" s="9" t="s">
        <v>21</v>
      </c>
    </row>
    <row r="4" spans="1:2" x14ac:dyDescent="0.3">
      <c r="A4" s="7" t="s">
        <v>114</v>
      </c>
      <c r="B4" s="9" t="s">
        <v>22</v>
      </c>
    </row>
    <row r="5" spans="1:2" x14ac:dyDescent="0.3">
      <c r="A5" s="7" t="s">
        <v>23</v>
      </c>
      <c r="B5" s="9" t="s">
        <v>24</v>
      </c>
    </row>
    <row r="6" spans="1:2" x14ac:dyDescent="0.3">
      <c r="A6" s="7" t="s">
        <v>25</v>
      </c>
      <c r="B6" s="9" t="s">
        <v>26</v>
      </c>
    </row>
    <row r="7" spans="1:2" x14ac:dyDescent="0.3">
      <c r="A7" s="7" t="s">
        <v>27</v>
      </c>
      <c r="B7" s="9" t="s">
        <v>28</v>
      </c>
    </row>
    <row r="8" spans="1:2" x14ac:dyDescent="0.3">
      <c r="A8" s="7" t="s">
        <v>29</v>
      </c>
      <c r="B8" s="8">
        <v>255009</v>
      </c>
    </row>
    <row r="9" spans="1:2" x14ac:dyDescent="0.3">
      <c r="A9" s="7" t="s">
        <v>30</v>
      </c>
      <c r="B9" s="9" t="s">
        <v>31</v>
      </c>
    </row>
    <row r="10" spans="1:2" ht="30" customHeight="1" x14ac:dyDescent="0.3">
      <c r="A10" s="10" t="s">
        <v>32</v>
      </c>
      <c r="B10" s="11" t="s">
        <v>33</v>
      </c>
    </row>
    <row r="11" spans="1:2" ht="28.95" customHeight="1" x14ac:dyDescent="0.3">
      <c r="A11" s="7" t="s">
        <v>34</v>
      </c>
      <c r="B11" s="11">
        <v>41640</v>
      </c>
    </row>
    <row r="12" spans="1:2" ht="31.5" customHeight="1" x14ac:dyDescent="0.3">
      <c r="A12" s="7" t="s">
        <v>35</v>
      </c>
      <c r="B12" s="11">
        <v>41640</v>
      </c>
    </row>
    <row r="13" spans="1:2" ht="18" customHeight="1" x14ac:dyDescent="0.3">
      <c r="A13" s="10" t="s">
        <v>36</v>
      </c>
      <c r="B13" s="11">
        <v>41640</v>
      </c>
    </row>
    <row r="14" spans="1:2" x14ac:dyDescent="0.3">
      <c r="A14" s="10" t="s">
        <v>37</v>
      </c>
      <c r="B14" s="11">
        <v>42004</v>
      </c>
    </row>
    <row r="15" spans="1:2" ht="33" customHeight="1" x14ac:dyDescent="0.3">
      <c r="A15" s="12" t="s">
        <v>38</v>
      </c>
      <c r="B15" s="11" t="s">
        <v>39</v>
      </c>
    </row>
    <row r="16" spans="1:2" ht="42" customHeight="1" x14ac:dyDescent="0.3">
      <c r="A16" s="13" t="s">
        <v>40</v>
      </c>
      <c r="B16" s="14" t="s">
        <v>39</v>
      </c>
    </row>
    <row r="17" spans="1:2" ht="41.4" x14ac:dyDescent="0.3">
      <c r="A17" s="7" t="s">
        <v>41</v>
      </c>
      <c r="B17" s="14" t="s">
        <v>39</v>
      </c>
    </row>
    <row r="18" spans="1:2" ht="57.6" x14ac:dyDescent="0.3">
      <c r="A18" s="13" t="s">
        <v>42</v>
      </c>
      <c r="B18" s="14" t="s">
        <v>39</v>
      </c>
    </row>
    <row r="19" spans="1:2" ht="43.2" x14ac:dyDescent="0.3">
      <c r="A19" s="13" t="s">
        <v>43</v>
      </c>
      <c r="B19" s="14" t="s">
        <v>39</v>
      </c>
    </row>
    <row r="20" spans="1:2" x14ac:dyDescent="0.3">
      <c r="A20" s="13" t="s">
        <v>44</v>
      </c>
      <c r="B20" s="15" t="s">
        <v>45</v>
      </c>
    </row>
    <row r="21" spans="1:2" x14ac:dyDescent="0.3">
      <c r="A21" s="16"/>
      <c r="B21" s="17"/>
    </row>
    <row r="22" spans="1:2" x14ac:dyDescent="0.3">
      <c r="A22" s="18"/>
      <c r="B22" s="2"/>
    </row>
    <row r="23" spans="1:2" x14ac:dyDescent="0.3">
      <c r="A23" s="19"/>
      <c r="B23" s="2"/>
    </row>
    <row r="24" spans="1:2" x14ac:dyDescent="0.3">
      <c r="A24" s="19"/>
      <c r="B24" s="2"/>
    </row>
    <row r="25" spans="1:2" x14ac:dyDescent="0.3">
      <c r="A25" s="19"/>
      <c r="B25" s="2"/>
    </row>
    <row r="26" spans="1:2" x14ac:dyDescent="0.3">
      <c r="A26" s="19"/>
      <c r="B26" s="2"/>
    </row>
    <row r="27" spans="1:2" x14ac:dyDescent="0.3">
      <c r="A27" s="19"/>
      <c r="B27" s="2"/>
    </row>
    <row r="28" spans="1:2" x14ac:dyDescent="0.3">
      <c r="A28" s="19"/>
      <c r="B28" s="2"/>
    </row>
    <row r="29" spans="1:2" x14ac:dyDescent="0.3">
      <c r="A29" s="19"/>
      <c r="B29" s="2"/>
    </row>
    <row r="30" spans="1:2" x14ac:dyDescent="0.3">
      <c r="A30" s="19"/>
      <c r="B30" s="2"/>
    </row>
    <row r="31" spans="1:2" ht="15" thickBot="1" x14ac:dyDescent="0.35">
      <c r="A31" s="20"/>
      <c r="B31" s="17"/>
    </row>
    <row r="32" spans="1:2" x14ac:dyDescent="0.3">
      <c r="A32" s="21"/>
      <c r="B32" s="2"/>
    </row>
    <row r="33" spans="1:2" x14ac:dyDescent="0.3">
      <c r="A33" s="22"/>
      <c r="B33" s="2"/>
    </row>
    <row r="34" spans="1:2" ht="15" thickBot="1" x14ac:dyDescent="0.35">
      <c r="A34" s="23"/>
      <c r="B34" s="2"/>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D7" sqref="D7"/>
    </sheetView>
  </sheetViews>
  <sheetFormatPr baseColWidth="10" defaultRowHeight="14.4" x14ac:dyDescent="0.3"/>
  <cols>
    <col min="1" max="1" width="8.5546875" customWidth="1"/>
    <col min="2" max="2" width="85.44140625" customWidth="1"/>
    <col min="4" max="4" width="44.44140625" customWidth="1"/>
  </cols>
  <sheetData>
    <row r="1" spans="1:4" ht="18" x14ac:dyDescent="0.3">
      <c r="A1" s="277" t="s">
        <v>419</v>
      </c>
      <c r="B1" s="277"/>
      <c r="C1" s="276"/>
      <c r="D1" s="276"/>
    </row>
    <row r="2" spans="1:4" x14ac:dyDescent="0.3">
      <c r="A2" s="276"/>
      <c r="B2" s="276"/>
      <c r="C2" s="276"/>
      <c r="D2" s="276"/>
    </row>
    <row r="3" spans="1:4" ht="15" thickBot="1" x14ac:dyDescent="0.35">
      <c r="A3" s="278" t="s">
        <v>420</v>
      </c>
      <c r="B3" s="279" t="s">
        <v>421</v>
      </c>
      <c r="C3" s="278" t="s">
        <v>422</v>
      </c>
      <c r="D3" s="279" t="s">
        <v>289</v>
      </c>
    </row>
    <row r="4" spans="1:4" ht="72" x14ac:dyDescent="0.3">
      <c r="A4" s="280">
        <v>1</v>
      </c>
      <c r="B4" s="281" t="s">
        <v>425</v>
      </c>
      <c r="C4" s="282" t="s">
        <v>31</v>
      </c>
      <c r="D4" s="287" t="s">
        <v>426</v>
      </c>
    </row>
    <row r="5" spans="1:4" ht="72" x14ac:dyDescent="0.3">
      <c r="A5" s="283">
        <v>2</v>
      </c>
      <c r="B5" s="284" t="s">
        <v>427</v>
      </c>
      <c r="C5" s="285" t="s">
        <v>31</v>
      </c>
      <c r="D5" s="286" t="s">
        <v>428</v>
      </c>
    </row>
    <row r="6" spans="1:4" ht="57.6" x14ac:dyDescent="0.3">
      <c r="A6" s="283">
        <v>3</v>
      </c>
      <c r="B6" s="284" t="s">
        <v>429</v>
      </c>
      <c r="C6" s="285" t="s">
        <v>31</v>
      </c>
      <c r="D6" s="286" t="s">
        <v>434</v>
      </c>
    </row>
    <row r="7" spans="1:4" ht="57.6" x14ac:dyDescent="0.3">
      <c r="A7" s="283">
        <v>4</v>
      </c>
      <c r="B7" s="284" t="s">
        <v>430</v>
      </c>
      <c r="C7" s="285" t="s">
        <v>31</v>
      </c>
      <c r="D7" s="286" t="s">
        <v>431</v>
      </c>
    </row>
    <row r="8" spans="1:4" ht="28.8" x14ac:dyDescent="0.3">
      <c r="A8" s="283">
        <v>5</v>
      </c>
      <c r="B8" s="284" t="s">
        <v>432</v>
      </c>
      <c r="C8" s="285" t="s">
        <v>31</v>
      </c>
      <c r="D8" s="286" t="s">
        <v>423</v>
      </c>
    </row>
    <row r="9" spans="1:4" ht="86.4" x14ac:dyDescent="0.3">
      <c r="A9" s="283">
        <v>6</v>
      </c>
      <c r="B9" s="284" t="s">
        <v>433</v>
      </c>
      <c r="C9" s="285" t="s">
        <v>31</v>
      </c>
      <c r="D9" s="286" t="s">
        <v>424</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opLeftCell="A7" workbookViewId="0">
      <selection activeCell="L13" sqref="L13"/>
    </sheetView>
  </sheetViews>
  <sheetFormatPr baseColWidth="10" defaultRowHeight="14.4" x14ac:dyDescent="0.3"/>
  <cols>
    <col min="1" max="1" width="42.33203125" customWidth="1"/>
    <col min="2" max="2" width="45.5546875" customWidth="1"/>
    <col min="3" max="3" width="21.88671875" customWidth="1"/>
    <col min="4" max="4" width="11.5546875" customWidth="1"/>
    <col min="5" max="5" width="13.6640625" customWidth="1"/>
    <col min="6" max="6" width="18.6640625" customWidth="1"/>
    <col min="7" max="7" width="14.109375" customWidth="1"/>
    <col min="8" max="8" width="15.33203125" customWidth="1"/>
  </cols>
  <sheetData>
    <row r="1" spans="1:6" ht="19.2" customHeight="1" x14ac:dyDescent="0.3">
      <c r="A1" s="299" t="s">
        <v>46</v>
      </c>
      <c r="B1" s="299"/>
      <c r="C1" s="24" t="s">
        <v>47</v>
      </c>
    </row>
    <row r="2" spans="1:6" ht="15" thickBot="1" x14ac:dyDescent="0.35">
      <c r="A2" s="25" t="s">
        <v>48</v>
      </c>
      <c r="B2" s="26"/>
      <c r="C2" s="15"/>
      <c r="D2" s="15"/>
      <c r="E2" s="15"/>
      <c r="F2" s="15"/>
    </row>
    <row r="3" spans="1:6" ht="15" thickBot="1" x14ac:dyDescent="0.35">
      <c r="A3" s="27" t="s">
        <v>49</v>
      </c>
      <c r="B3" s="28">
        <f>F31</f>
        <v>0</v>
      </c>
      <c r="C3" t="s">
        <v>50</v>
      </c>
    </row>
    <row r="4" spans="1:6" ht="15" thickBot="1" x14ac:dyDescent="0.35">
      <c r="A4" s="27" t="s">
        <v>51</v>
      </c>
      <c r="B4" s="28">
        <v>6400000</v>
      </c>
      <c r="C4" t="s">
        <v>52</v>
      </c>
    </row>
    <row r="5" spans="1:6" ht="15" thickBot="1" x14ac:dyDescent="0.35">
      <c r="A5" s="27" t="s">
        <v>53</v>
      </c>
      <c r="B5" s="28">
        <v>15200000</v>
      </c>
      <c r="C5" t="s">
        <v>52</v>
      </c>
    </row>
    <row r="6" spans="1:6" ht="15" thickBot="1" x14ac:dyDescent="0.35">
      <c r="A6" s="27" t="s">
        <v>54</v>
      </c>
      <c r="B6" s="28">
        <f>SUM(B4:B5)</f>
        <v>21600000</v>
      </c>
      <c r="C6" t="s">
        <v>55</v>
      </c>
    </row>
    <row r="7" spans="1:6" ht="15" thickBot="1" x14ac:dyDescent="0.35">
      <c r="A7" s="27" t="s">
        <v>56</v>
      </c>
      <c r="B7" s="28">
        <f>B6-B3</f>
        <v>21600000</v>
      </c>
    </row>
    <row r="8" spans="1:6" ht="66.599999999999994" customHeight="1" thickBot="1" x14ac:dyDescent="0.35">
      <c r="A8" s="27" t="s">
        <v>57</v>
      </c>
      <c r="B8" s="29" t="s">
        <v>58</v>
      </c>
    </row>
    <row r="9" spans="1:6" x14ac:dyDescent="0.3">
      <c r="A9" s="30"/>
      <c r="B9" s="31"/>
    </row>
    <row r="10" spans="1:6" ht="15" thickBot="1" x14ac:dyDescent="0.35">
      <c r="A10" s="32" t="s">
        <v>59</v>
      </c>
      <c r="B10" s="33"/>
    </row>
    <row r="11" spans="1:6" ht="27.6" x14ac:dyDescent="0.3">
      <c r="A11" s="34" t="s">
        <v>60</v>
      </c>
      <c r="B11" s="35" t="s">
        <v>61</v>
      </c>
    </row>
    <row r="12" spans="1:6" ht="27.6" x14ac:dyDescent="0.3">
      <c r="A12" s="34" t="s">
        <v>62</v>
      </c>
      <c r="B12" s="35" t="s">
        <v>63</v>
      </c>
    </row>
    <row r="13" spans="1:6" ht="15" thickBot="1" x14ac:dyDescent="0.35">
      <c r="A13" s="36"/>
      <c r="B13" s="35"/>
    </row>
    <row r="14" spans="1:6" ht="15" thickBot="1" x14ac:dyDescent="0.35">
      <c r="A14" s="37" t="s">
        <v>64</v>
      </c>
      <c r="B14" s="38"/>
    </row>
    <row r="15" spans="1:6" ht="15" thickBot="1" x14ac:dyDescent="0.35">
      <c r="A15" s="34" t="s">
        <v>65</v>
      </c>
      <c r="B15" s="39" t="s">
        <v>39</v>
      </c>
    </row>
    <row r="16" spans="1:6" ht="15" thickBot="1" x14ac:dyDescent="0.35">
      <c r="A16" s="34" t="s">
        <v>66</v>
      </c>
      <c r="B16" s="28">
        <v>0</v>
      </c>
      <c r="C16" t="s">
        <v>67</v>
      </c>
    </row>
    <row r="17" spans="1:9" ht="15" thickBot="1" x14ac:dyDescent="0.35">
      <c r="A17" s="34" t="s">
        <v>68</v>
      </c>
      <c r="B17" s="28">
        <v>3231069000</v>
      </c>
      <c r="C17" t="s">
        <v>69</v>
      </c>
    </row>
    <row r="18" spans="1:9" ht="15" thickBot="1" x14ac:dyDescent="0.35">
      <c r="A18" s="34" t="s">
        <v>70</v>
      </c>
      <c r="B18" s="40">
        <f>B16/B17*100</f>
        <v>0</v>
      </c>
    </row>
    <row r="19" spans="1:9" ht="15" thickBot="1" x14ac:dyDescent="0.35">
      <c r="A19" s="34" t="s">
        <v>71</v>
      </c>
      <c r="B19" s="39" t="s">
        <v>72</v>
      </c>
    </row>
    <row r="20" spans="1:9" ht="15" thickBot="1" x14ac:dyDescent="0.35">
      <c r="A20" s="41" t="s">
        <v>73</v>
      </c>
      <c r="B20" s="42" t="s">
        <v>74</v>
      </c>
    </row>
    <row r="21" spans="1:9" x14ac:dyDescent="0.3">
      <c r="A21" s="18"/>
      <c r="B21" s="2"/>
      <c r="I21" s="43"/>
    </row>
    <row r="22" spans="1:9" x14ac:dyDescent="0.3">
      <c r="A22" s="18"/>
      <c r="B22" s="2"/>
    </row>
    <row r="23" spans="1:9" x14ac:dyDescent="0.3">
      <c r="A23" s="18" t="s">
        <v>75</v>
      </c>
      <c r="B23" s="2" t="s">
        <v>76</v>
      </c>
      <c r="C23" s="44" t="s">
        <v>77</v>
      </c>
      <c r="D23" s="44" t="s">
        <v>78</v>
      </c>
      <c r="E23" s="44" t="s">
        <v>79</v>
      </c>
      <c r="F23" s="44" t="s">
        <v>80</v>
      </c>
      <c r="G23" s="44" t="s">
        <v>81</v>
      </c>
      <c r="H23" s="44" t="s">
        <v>82</v>
      </c>
    </row>
    <row r="24" spans="1:9" x14ac:dyDescent="0.3">
      <c r="A24" s="18"/>
      <c r="B24" s="2" t="s">
        <v>83</v>
      </c>
      <c r="C24" s="45" t="s">
        <v>435</v>
      </c>
      <c r="D24" s="45"/>
      <c r="E24" s="45"/>
      <c r="F24" s="45"/>
      <c r="G24" s="46"/>
      <c r="H24" s="46"/>
    </row>
    <row r="25" spans="1:9" x14ac:dyDescent="0.3">
      <c r="A25" s="18"/>
      <c r="B25" s="2" t="s">
        <v>84</v>
      </c>
      <c r="C25" s="45" t="s">
        <v>435</v>
      </c>
      <c r="D25" s="45"/>
      <c r="E25" s="45"/>
      <c r="F25" s="45"/>
      <c r="G25" s="46"/>
      <c r="H25" s="46"/>
    </row>
    <row r="26" spans="1:9" x14ac:dyDescent="0.3">
      <c r="A26" s="18"/>
      <c r="B26" s="2" t="s">
        <v>85</v>
      </c>
      <c r="C26" s="45" t="s">
        <v>435</v>
      </c>
      <c r="D26" s="45"/>
      <c r="E26" s="45"/>
      <c r="F26" s="45"/>
      <c r="G26" s="46"/>
      <c r="H26" s="46"/>
    </row>
    <row r="27" spans="1:9" x14ac:dyDescent="0.3">
      <c r="A27" s="18"/>
      <c r="B27" s="2" t="s">
        <v>86</v>
      </c>
      <c r="C27" s="45" t="s">
        <v>435</v>
      </c>
      <c r="D27" s="45"/>
      <c r="E27" s="45"/>
      <c r="F27" s="45"/>
      <c r="G27" s="46"/>
      <c r="H27" s="47"/>
    </row>
    <row r="28" spans="1:9" x14ac:dyDescent="0.3">
      <c r="A28" s="18"/>
      <c r="B28" s="2" t="s">
        <v>87</v>
      </c>
      <c r="C28" s="45" t="s">
        <v>435</v>
      </c>
      <c r="D28" s="45"/>
      <c r="E28" s="45"/>
      <c r="F28" s="45"/>
      <c r="G28" s="46"/>
      <c r="H28" s="47"/>
    </row>
    <row r="29" spans="1:9" x14ac:dyDescent="0.3">
      <c r="A29" s="18"/>
      <c r="B29" s="2" t="s">
        <v>88</v>
      </c>
      <c r="C29" s="45" t="s">
        <v>435</v>
      </c>
      <c r="D29" s="45"/>
      <c r="E29" s="45"/>
      <c r="F29" s="45"/>
      <c r="G29" s="46"/>
      <c r="H29" s="47"/>
    </row>
    <row r="30" spans="1:9" x14ac:dyDescent="0.3">
      <c r="A30" s="18"/>
      <c r="B30" s="267" t="s">
        <v>89</v>
      </c>
      <c r="C30" s="268" t="s">
        <v>435</v>
      </c>
      <c r="D30" s="268"/>
      <c r="E30" s="268"/>
      <c r="F30" s="268"/>
      <c r="G30" s="269"/>
      <c r="H30" s="270"/>
    </row>
    <row r="31" spans="1:9" x14ac:dyDescent="0.3">
      <c r="A31" s="48"/>
      <c r="B31" s="271" t="s">
        <v>90</v>
      </c>
      <c r="C31" s="272" t="s">
        <v>435</v>
      </c>
      <c r="D31" s="273"/>
      <c r="E31" s="273"/>
      <c r="F31" s="274"/>
      <c r="G31" s="275"/>
      <c r="H31" s="275"/>
    </row>
    <row r="32" spans="1:9" x14ac:dyDescent="0.3">
      <c r="B32"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6"/>
  <sheetViews>
    <sheetView workbookViewId="0">
      <selection activeCell="K78" sqref="K78"/>
    </sheetView>
  </sheetViews>
  <sheetFormatPr baseColWidth="10" defaultRowHeight="14.4" x14ac:dyDescent="0.3"/>
  <cols>
    <col min="1" max="1" width="20.5546875" customWidth="1"/>
    <col min="2" max="2" width="58.6640625" customWidth="1"/>
    <col min="3" max="3" width="11.5546875" customWidth="1"/>
  </cols>
  <sheetData>
    <row r="1" spans="1:2" ht="15" thickBot="1" x14ac:dyDescent="0.35">
      <c r="A1" s="310" t="s">
        <v>405</v>
      </c>
      <c r="B1" s="310"/>
    </row>
    <row r="2" spans="1:2" ht="16.8" thickBot="1" x14ac:dyDescent="0.35">
      <c r="A2" s="50" t="s">
        <v>91</v>
      </c>
      <c r="B2" s="51" t="s">
        <v>92</v>
      </c>
    </row>
    <row r="3" spans="1:2" ht="43.8" thickBot="1" x14ac:dyDescent="0.35">
      <c r="A3" s="52" t="s">
        <v>93</v>
      </c>
      <c r="B3" s="53" t="s">
        <v>94</v>
      </c>
    </row>
    <row r="4" spans="1:2" ht="15" thickBot="1" x14ac:dyDescent="0.35">
      <c r="A4" s="52" t="s">
        <v>95</v>
      </c>
      <c r="B4" s="53" t="s">
        <v>96</v>
      </c>
    </row>
    <row r="5" spans="1:2" ht="28.2" thickBot="1" x14ac:dyDescent="0.35">
      <c r="A5" s="52" t="s">
        <v>97</v>
      </c>
      <c r="B5" s="53" t="s">
        <v>98</v>
      </c>
    </row>
    <row r="6" spans="1:2" ht="28.2" thickBot="1" x14ac:dyDescent="0.35">
      <c r="A6" s="52" t="s">
        <v>99</v>
      </c>
      <c r="B6" s="53" t="s">
        <v>100</v>
      </c>
    </row>
    <row r="7" spans="1:2" ht="55.8" thickBot="1" x14ac:dyDescent="0.35">
      <c r="A7" s="300" t="s">
        <v>101</v>
      </c>
      <c r="B7" s="54" t="s">
        <v>102</v>
      </c>
    </row>
    <row r="8" spans="1:2" ht="15" thickBot="1" x14ac:dyDescent="0.35">
      <c r="A8" s="300"/>
      <c r="B8" s="54"/>
    </row>
    <row r="9" spans="1:2" ht="15" thickBot="1" x14ac:dyDescent="0.35">
      <c r="A9" s="300"/>
      <c r="B9" s="54" t="s">
        <v>103</v>
      </c>
    </row>
    <row r="10" spans="1:2" ht="15" thickBot="1" x14ac:dyDescent="0.35">
      <c r="A10" s="300"/>
      <c r="B10" s="54"/>
    </row>
    <row r="11" spans="1:2" ht="28.2" thickBot="1" x14ac:dyDescent="0.35">
      <c r="A11" s="300"/>
      <c r="B11" s="54" t="s">
        <v>104</v>
      </c>
    </row>
    <row r="12" spans="1:2" ht="15" thickBot="1" x14ac:dyDescent="0.35">
      <c r="A12" s="300"/>
      <c r="B12" s="55" t="s">
        <v>105</v>
      </c>
    </row>
    <row r="13" spans="1:2" ht="15" thickBot="1" x14ac:dyDescent="0.35">
      <c r="A13" s="300"/>
      <c r="B13" s="55" t="s">
        <v>106</v>
      </c>
    </row>
    <row r="14" spans="1:2" ht="15" thickBot="1" x14ac:dyDescent="0.35">
      <c r="A14" s="300"/>
      <c r="B14" s="56" t="s">
        <v>107</v>
      </c>
    </row>
    <row r="15" spans="1:2" ht="15" thickBot="1" x14ac:dyDescent="0.35">
      <c r="A15" s="52" t="s">
        <v>108</v>
      </c>
      <c r="B15" s="53" t="s">
        <v>109</v>
      </c>
    </row>
    <row r="16" spans="1:2" ht="28.2" thickBot="1" x14ac:dyDescent="0.35">
      <c r="A16" s="52" t="s">
        <v>110</v>
      </c>
      <c r="B16" s="53" t="s">
        <v>109</v>
      </c>
    </row>
    <row r="17" spans="1:2" ht="15" thickBot="1" x14ac:dyDescent="0.35">
      <c r="A17" s="52" t="s">
        <v>111</v>
      </c>
      <c r="B17" s="53" t="s">
        <v>112</v>
      </c>
    </row>
    <row r="18" spans="1:2" ht="28.2" thickBot="1" x14ac:dyDescent="0.35">
      <c r="A18" s="52" t="s">
        <v>113</v>
      </c>
      <c r="B18" s="53" t="s">
        <v>114</v>
      </c>
    </row>
    <row r="19" spans="1:2" ht="15" thickBot="1" x14ac:dyDescent="0.35">
      <c r="A19" s="3"/>
    </row>
    <row r="20" spans="1:2" ht="16.8" thickBot="1" x14ac:dyDescent="0.35">
      <c r="A20" s="50" t="s">
        <v>91</v>
      </c>
      <c r="B20" s="51" t="s">
        <v>115</v>
      </c>
    </row>
    <row r="21" spans="1:2" ht="43.8" thickBot="1" x14ac:dyDescent="0.35">
      <c r="A21" s="52" t="s">
        <v>93</v>
      </c>
      <c r="B21" s="53" t="s">
        <v>116</v>
      </c>
    </row>
    <row r="22" spans="1:2" ht="15" thickBot="1" x14ac:dyDescent="0.35">
      <c r="A22" s="52" t="s">
        <v>95</v>
      </c>
      <c r="B22" s="53" t="s">
        <v>96</v>
      </c>
    </row>
    <row r="23" spans="1:2" ht="28.2" thickBot="1" x14ac:dyDescent="0.35">
      <c r="A23" s="52" t="s">
        <v>97</v>
      </c>
      <c r="B23" s="53" t="s">
        <v>117</v>
      </c>
    </row>
    <row r="24" spans="1:2" ht="28.2" thickBot="1" x14ac:dyDescent="0.35">
      <c r="A24" s="52" t="s">
        <v>99</v>
      </c>
      <c r="B24" s="53" t="s">
        <v>118</v>
      </c>
    </row>
    <row r="25" spans="1:2" ht="55.8" thickBot="1" x14ac:dyDescent="0.35">
      <c r="A25" s="300" t="s">
        <v>101</v>
      </c>
      <c r="B25" s="54" t="s">
        <v>119</v>
      </c>
    </row>
    <row r="26" spans="1:2" ht="15" thickBot="1" x14ac:dyDescent="0.35">
      <c r="A26" s="300"/>
      <c r="B26" s="54"/>
    </row>
    <row r="27" spans="1:2" ht="15" thickBot="1" x14ac:dyDescent="0.35">
      <c r="A27" s="300"/>
      <c r="B27" s="54" t="s">
        <v>120</v>
      </c>
    </row>
    <row r="28" spans="1:2" ht="15" thickBot="1" x14ac:dyDescent="0.35">
      <c r="A28" s="300"/>
      <c r="B28" s="54"/>
    </row>
    <row r="29" spans="1:2" ht="15" thickBot="1" x14ac:dyDescent="0.35">
      <c r="A29" s="300"/>
      <c r="B29" s="54" t="s">
        <v>121</v>
      </c>
    </row>
    <row r="30" spans="1:2" ht="15" thickBot="1" x14ac:dyDescent="0.35">
      <c r="A30" s="300"/>
      <c r="B30" s="57" t="s">
        <v>122</v>
      </c>
    </row>
    <row r="31" spans="1:2" ht="15" thickBot="1" x14ac:dyDescent="0.35">
      <c r="A31" s="300"/>
      <c r="B31" s="57" t="s">
        <v>123</v>
      </c>
    </row>
    <row r="32" spans="1:2" ht="15" thickBot="1" x14ac:dyDescent="0.35">
      <c r="A32" s="300"/>
      <c r="B32" s="57" t="s">
        <v>124</v>
      </c>
    </row>
    <row r="33" spans="1:2" ht="15" thickBot="1" x14ac:dyDescent="0.35">
      <c r="A33" s="300"/>
      <c r="B33" s="57" t="s">
        <v>125</v>
      </c>
    </row>
    <row r="34" spans="1:2" ht="15" thickBot="1" x14ac:dyDescent="0.35">
      <c r="A34" s="300"/>
      <c r="B34" s="54" t="s">
        <v>126</v>
      </c>
    </row>
    <row r="35" spans="1:2" ht="15" thickBot="1" x14ac:dyDescent="0.35">
      <c r="A35" s="300"/>
      <c r="B35" s="57" t="s">
        <v>127</v>
      </c>
    </row>
    <row r="36" spans="1:2" ht="28.2" thickBot="1" x14ac:dyDescent="0.35">
      <c r="A36" s="300"/>
      <c r="B36" s="57" t="s">
        <v>128</v>
      </c>
    </row>
    <row r="37" spans="1:2" ht="15" thickBot="1" x14ac:dyDescent="0.35">
      <c r="A37" s="300"/>
      <c r="B37" s="54"/>
    </row>
    <row r="38" spans="1:2" ht="28.2" thickBot="1" x14ac:dyDescent="0.35">
      <c r="A38" s="300"/>
      <c r="B38" s="54" t="s">
        <v>104</v>
      </c>
    </row>
    <row r="39" spans="1:2" ht="55.8" thickBot="1" x14ac:dyDescent="0.35">
      <c r="A39" s="300"/>
      <c r="B39" s="55" t="s">
        <v>129</v>
      </c>
    </row>
    <row r="40" spans="1:2" ht="15" thickBot="1" x14ac:dyDescent="0.35">
      <c r="A40" s="300"/>
      <c r="B40" s="55" t="s">
        <v>130</v>
      </c>
    </row>
    <row r="41" spans="1:2" ht="15" thickBot="1" x14ac:dyDescent="0.35">
      <c r="A41" s="300"/>
      <c r="B41" s="56"/>
    </row>
    <row r="42" spans="1:2" ht="15" thickBot="1" x14ac:dyDescent="0.35">
      <c r="A42" s="52" t="s">
        <v>108</v>
      </c>
      <c r="B42" s="53" t="s">
        <v>109</v>
      </c>
    </row>
    <row r="43" spans="1:2" ht="28.2" thickBot="1" x14ac:dyDescent="0.35">
      <c r="A43" s="52" t="s">
        <v>110</v>
      </c>
      <c r="B43" s="53" t="s">
        <v>109</v>
      </c>
    </row>
    <row r="44" spans="1:2" ht="15" thickBot="1" x14ac:dyDescent="0.35">
      <c r="A44" s="52" t="s">
        <v>111</v>
      </c>
      <c r="B44" s="53" t="s">
        <v>112</v>
      </c>
    </row>
    <row r="45" spans="1:2" ht="28.2" thickBot="1" x14ac:dyDescent="0.35">
      <c r="A45" s="52" t="s">
        <v>113</v>
      </c>
      <c r="B45" s="53" t="s">
        <v>114</v>
      </c>
    </row>
    <row r="46" spans="1:2" ht="15" thickBot="1" x14ac:dyDescent="0.35">
      <c r="A46" s="3"/>
    </row>
    <row r="47" spans="1:2" ht="16.8" thickBot="1" x14ac:dyDescent="0.35">
      <c r="A47" s="50" t="s">
        <v>91</v>
      </c>
      <c r="B47" s="51" t="s">
        <v>131</v>
      </c>
    </row>
    <row r="48" spans="1:2" ht="28.2" thickBot="1" x14ac:dyDescent="0.35">
      <c r="A48" s="52" t="s">
        <v>93</v>
      </c>
      <c r="B48" s="53" t="s">
        <v>132</v>
      </c>
    </row>
    <row r="49" spans="1:7" ht="15" thickBot="1" x14ac:dyDescent="0.35">
      <c r="A49" s="52" t="s">
        <v>95</v>
      </c>
      <c r="B49" s="53" t="s">
        <v>133</v>
      </c>
    </row>
    <row r="50" spans="1:7" ht="42" thickBot="1" x14ac:dyDescent="0.35">
      <c r="A50" s="52" t="s">
        <v>97</v>
      </c>
      <c r="B50" s="53" t="s">
        <v>134</v>
      </c>
    </row>
    <row r="51" spans="1:7" ht="28.2" thickBot="1" x14ac:dyDescent="0.35">
      <c r="A51" s="52" t="s">
        <v>99</v>
      </c>
      <c r="B51" s="53" t="s">
        <v>135</v>
      </c>
    </row>
    <row r="52" spans="1:7" ht="207.6" thickBot="1" x14ac:dyDescent="0.35">
      <c r="A52" s="52" t="s">
        <v>101</v>
      </c>
      <c r="B52" s="53" t="s">
        <v>136</v>
      </c>
    </row>
    <row r="53" spans="1:7" ht="15" thickBot="1" x14ac:dyDescent="0.35">
      <c r="A53" s="52" t="s">
        <v>108</v>
      </c>
      <c r="B53" s="53" t="s">
        <v>109</v>
      </c>
    </row>
    <row r="54" spans="1:7" ht="28.2" thickBot="1" x14ac:dyDescent="0.35">
      <c r="A54" s="52" t="s">
        <v>110</v>
      </c>
      <c r="B54" s="53" t="s">
        <v>109</v>
      </c>
    </row>
    <row r="55" spans="1:7" ht="15" thickBot="1" x14ac:dyDescent="0.35">
      <c r="A55" s="52" t="s">
        <v>111</v>
      </c>
      <c r="B55" s="53" t="s">
        <v>137</v>
      </c>
    </row>
    <row r="56" spans="1:7" ht="28.2" thickBot="1" x14ac:dyDescent="0.35">
      <c r="A56" s="52" t="s">
        <v>113</v>
      </c>
      <c r="B56" s="53" t="s">
        <v>8</v>
      </c>
    </row>
    <row r="57" spans="1:7" ht="15" thickBot="1" x14ac:dyDescent="0.35">
      <c r="A57" s="3"/>
    </row>
    <row r="58" spans="1:7" ht="16.2" customHeight="1" thickBot="1" x14ac:dyDescent="0.35">
      <c r="A58" s="50" t="s">
        <v>91</v>
      </c>
      <c r="B58" s="311" t="s">
        <v>138</v>
      </c>
      <c r="C58" s="311"/>
      <c r="D58" s="311"/>
      <c r="E58" s="311"/>
      <c r="F58" s="311"/>
      <c r="G58" s="311"/>
    </row>
    <row r="59" spans="1:7" ht="28.2" thickBot="1" x14ac:dyDescent="0.35">
      <c r="A59" s="52" t="s">
        <v>93</v>
      </c>
      <c r="B59" s="300" t="s">
        <v>139</v>
      </c>
      <c r="C59" s="300"/>
      <c r="D59" s="300"/>
      <c r="E59" s="300"/>
      <c r="F59" s="300"/>
      <c r="G59" s="300"/>
    </row>
    <row r="60" spans="1:7" ht="15" thickBot="1" x14ac:dyDescent="0.35">
      <c r="A60" s="52" t="s">
        <v>95</v>
      </c>
      <c r="B60" s="300" t="s">
        <v>140</v>
      </c>
      <c r="C60" s="300"/>
      <c r="D60" s="300"/>
      <c r="E60" s="300"/>
      <c r="F60" s="300"/>
      <c r="G60" s="300"/>
    </row>
    <row r="61" spans="1:7" ht="15" thickBot="1" x14ac:dyDescent="0.35">
      <c r="A61" s="52" t="s">
        <v>97</v>
      </c>
      <c r="B61" s="300" t="s">
        <v>141</v>
      </c>
      <c r="C61" s="300"/>
      <c r="D61" s="300"/>
      <c r="E61" s="300"/>
      <c r="F61" s="300"/>
      <c r="G61" s="300"/>
    </row>
    <row r="62" spans="1:7" ht="28.2" customHeight="1" thickBot="1" x14ac:dyDescent="0.35">
      <c r="A62" s="300" t="s">
        <v>99</v>
      </c>
      <c r="B62" s="302" t="s">
        <v>142</v>
      </c>
      <c r="C62" s="302"/>
      <c r="D62" s="302"/>
      <c r="E62" s="302"/>
      <c r="F62" s="302"/>
      <c r="G62" s="302"/>
    </row>
    <row r="63" spans="1:7" ht="15" thickBot="1" x14ac:dyDescent="0.35">
      <c r="A63" s="300"/>
      <c r="B63" s="307"/>
      <c r="C63" s="307"/>
      <c r="D63" s="307"/>
      <c r="E63" s="307"/>
      <c r="F63" s="307"/>
      <c r="G63" s="307"/>
    </row>
    <row r="64" spans="1:7" ht="31.2" thickBot="1" x14ac:dyDescent="0.35">
      <c r="A64" s="300"/>
      <c r="B64" s="58" t="s">
        <v>143</v>
      </c>
      <c r="C64" s="58" t="s">
        <v>144</v>
      </c>
      <c r="D64" s="58" t="s">
        <v>145</v>
      </c>
      <c r="E64" s="58" t="s">
        <v>146</v>
      </c>
      <c r="F64" s="58" t="s">
        <v>147</v>
      </c>
      <c r="G64" s="58" t="s">
        <v>148</v>
      </c>
    </row>
    <row r="65" spans="1:7" ht="15" thickBot="1" x14ac:dyDescent="0.35">
      <c r="A65" s="300"/>
      <c r="B65" s="53"/>
      <c r="C65" s="53"/>
      <c r="D65" s="53"/>
      <c r="E65" s="53"/>
      <c r="F65" s="53"/>
      <c r="G65" s="53"/>
    </row>
    <row r="66" spans="1:7" ht="15" thickBot="1" x14ac:dyDescent="0.35">
      <c r="A66" s="300"/>
      <c r="B66" s="53"/>
      <c r="C66" s="53"/>
      <c r="D66" s="53"/>
      <c r="E66" s="53"/>
      <c r="F66" s="53"/>
      <c r="G66" s="53"/>
    </row>
    <row r="67" spans="1:7" ht="15" thickBot="1" x14ac:dyDescent="0.35">
      <c r="A67" s="300"/>
      <c r="B67" s="308" t="s">
        <v>149</v>
      </c>
      <c r="C67" s="308"/>
      <c r="D67" s="308"/>
      <c r="E67" s="308"/>
      <c r="F67" s="308"/>
      <c r="G67" s="59"/>
    </row>
    <row r="68" spans="1:7" ht="15" thickBot="1" x14ac:dyDescent="0.35">
      <c r="A68" s="300"/>
      <c r="B68" s="309"/>
      <c r="C68" s="309"/>
      <c r="D68" s="309"/>
      <c r="E68" s="309"/>
      <c r="F68" s="309"/>
      <c r="G68" s="309"/>
    </row>
    <row r="69" spans="1:7" ht="15" thickBot="1" x14ac:dyDescent="0.35">
      <c r="A69" s="300"/>
      <c r="B69" s="307"/>
      <c r="C69" s="307"/>
      <c r="D69" s="307"/>
      <c r="E69" s="307"/>
      <c r="F69" s="307"/>
      <c r="G69" s="307"/>
    </row>
    <row r="70" spans="1:7" ht="27.6" customHeight="1" thickBot="1" x14ac:dyDescent="0.35">
      <c r="A70" s="300" t="s">
        <v>101</v>
      </c>
      <c r="B70" s="302" t="s">
        <v>150</v>
      </c>
      <c r="C70" s="302"/>
      <c r="D70" s="302"/>
      <c r="E70" s="302"/>
      <c r="F70" s="302"/>
      <c r="G70" s="302"/>
    </row>
    <row r="71" spans="1:7" ht="15" thickBot="1" x14ac:dyDescent="0.35">
      <c r="A71" s="300"/>
      <c r="B71" s="303"/>
      <c r="C71" s="303"/>
      <c r="D71" s="303"/>
      <c r="E71" s="303"/>
      <c r="F71" s="303"/>
      <c r="G71" s="303"/>
    </row>
    <row r="72" spans="1:7" ht="14.4" customHeight="1" thickBot="1" x14ac:dyDescent="0.35">
      <c r="A72" s="300"/>
      <c r="B72" s="304" t="s">
        <v>151</v>
      </c>
      <c r="C72" s="304"/>
      <c r="D72" s="304"/>
      <c r="E72" s="304"/>
      <c r="F72" s="304"/>
      <c r="G72" s="304"/>
    </row>
    <row r="73" spans="1:7" ht="15" thickBot="1" x14ac:dyDescent="0.35">
      <c r="A73" s="300"/>
      <c r="B73" s="303"/>
      <c r="C73" s="303"/>
      <c r="D73" s="303"/>
      <c r="E73" s="303"/>
      <c r="F73" s="303"/>
      <c r="G73" s="303"/>
    </row>
    <row r="74" spans="1:7" ht="15" thickBot="1" x14ac:dyDescent="0.35">
      <c r="A74" s="300"/>
      <c r="B74" s="304" t="s">
        <v>152</v>
      </c>
      <c r="C74" s="304"/>
      <c r="D74" s="304"/>
      <c r="E74" s="304"/>
      <c r="F74" s="304"/>
      <c r="G74" s="304"/>
    </row>
    <row r="75" spans="1:7" ht="28.2" customHeight="1" thickBot="1" x14ac:dyDescent="0.35">
      <c r="A75" s="300"/>
      <c r="B75" s="305" t="s">
        <v>153</v>
      </c>
      <c r="C75" s="305"/>
      <c r="D75" s="305"/>
      <c r="E75" s="305"/>
      <c r="F75" s="305"/>
      <c r="G75" s="305"/>
    </row>
    <row r="76" spans="1:7" ht="15" thickBot="1" x14ac:dyDescent="0.35">
      <c r="A76" s="300"/>
      <c r="B76" s="305" t="s">
        <v>154</v>
      </c>
      <c r="C76" s="305"/>
      <c r="D76" s="305"/>
      <c r="E76" s="305"/>
      <c r="F76" s="305"/>
      <c r="G76" s="305"/>
    </row>
    <row r="77" spans="1:7" ht="30" customHeight="1" thickBot="1" x14ac:dyDescent="0.35">
      <c r="A77" s="300"/>
      <c r="B77" s="305" t="s">
        <v>416</v>
      </c>
      <c r="C77" s="305"/>
      <c r="D77" s="305"/>
      <c r="E77" s="305"/>
      <c r="F77" s="305"/>
      <c r="G77" s="305"/>
    </row>
    <row r="78" spans="1:7" ht="92.25" customHeight="1" thickBot="1" x14ac:dyDescent="0.35">
      <c r="A78" s="300"/>
      <c r="B78" s="306" t="s">
        <v>415</v>
      </c>
      <c r="C78" s="306"/>
      <c r="D78" s="306"/>
      <c r="E78" s="306"/>
      <c r="F78" s="306"/>
      <c r="G78" s="306"/>
    </row>
    <row r="79" spans="1:7" ht="15" thickBot="1" x14ac:dyDescent="0.35">
      <c r="A79" s="52" t="s">
        <v>108</v>
      </c>
      <c r="B79" s="300" t="s">
        <v>109</v>
      </c>
      <c r="C79" s="300"/>
      <c r="D79" s="300"/>
      <c r="E79" s="300"/>
      <c r="F79" s="300"/>
      <c r="G79" s="300"/>
    </row>
    <row r="80" spans="1:7" ht="28.2" thickBot="1" x14ac:dyDescent="0.35">
      <c r="A80" s="52" t="s">
        <v>110</v>
      </c>
      <c r="B80" s="300" t="s">
        <v>109</v>
      </c>
      <c r="C80" s="300"/>
      <c r="D80" s="300"/>
      <c r="E80" s="300"/>
      <c r="F80" s="300"/>
      <c r="G80" s="300"/>
    </row>
    <row r="81" spans="1:7" ht="15" thickBot="1" x14ac:dyDescent="0.35">
      <c r="A81" s="52" t="s">
        <v>111</v>
      </c>
      <c r="B81" s="300" t="s">
        <v>137</v>
      </c>
      <c r="C81" s="300"/>
      <c r="D81" s="300"/>
      <c r="E81" s="300"/>
      <c r="F81" s="300"/>
      <c r="G81" s="300"/>
    </row>
    <row r="82" spans="1:7" ht="28.2" thickBot="1" x14ac:dyDescent="0.35">
      <c r="A82" s="52" t="s">
        <v>113</v>
      </c>
      <c r="B82" s="300" t="s">
        <v>114</v>
      </c>
      <c r="C82" s="300"/>
      <c r="D82" s="300"/>
      <c r="E82" s="300"/>
      <c r="F82" s="300"/>
      <c r="G82" s="300"/>
    </row>
    <row r="83" spans="1:7" ht="15" thickBot="1" x14ac:dyDescent="0.35">
      <c r="A83" s="3"/>
    </row>
    <row r="84" spans="1:7" ht="16.8" thickBot="1" x14ac:dyDescent="0.35">
      <c r="A84" s="50" t="s">
        <v>91</v>
      </c>
      <c r="B84" s="51" t="s">
        <v>155</v>
      </c>
    </row>
    <row r="85" spans="1:7" ht="31.2" thickBot="1" x14ac:dyDescent="0.35">
      <c r="A85" s="52" t="s">
        <v>93</v>
      </c>
      <c r="B85" s="53" t="s">
        <v>156</v>
      </c>
    </row>
    <row r="86" spans="1:7" ht="15" thickBot="1" x14ac:dyDescent="0.35">
      <c r="A86" s="52" t="s">
        <v>95</v>
      </c>
      <c r="B86" s="53" t="s">
        <v>140</v>
      </c>
    </row>
    <row r="87" spans="1:7" ht="30.75" customHeight="1" thickBot="1" x14ac:dyDescent="0.35">
      <c r="A87" s="52" t="s">
        <v>97</v>
      </c>
      <c r="B87" s="53" t="s">
        <v>157</v>
      </c>
    </row>
    <row r="88" spans="1:7" ht="15" thickBot="1" x14ac:dyDescent="0.35">
      <c r="A88" s="52" t="s">
        <v>99</v>
      </c>
      <c r="B88" s="53" t="s">
        <v>158</v>
      </c>
    </row>
    <row r="89" spans="1:7" ht="28.8" thickBot="1" x14ac:dyDescent="0.35">
      <c r="A89" s="300" t="s">
        <v>101</v>
      </c>
      <c r="B89" s="54" t="s">
        <v>159</v>
      </c>
    </row>
    <row r="90" spans="1:7" ht="28.2" thickBot="1" x14ac:dyDescent="0.35">
      <c r="A90" s="300"/>
      <c r="B90" s="54" t="s">
        <v>160</v>
      </c>
    </row>
    <row r="91" spans="1:7" ht="15" thickBot="1" x14ac:dyDescent="0.35">
      <c r="A91" s="300"/>
      <c r="B91" s="54">
        <v>-15</v>
      </c>
    </row>
    <row r="92" spans="1:7" ht="15" thickBot="1" x14ac:dyDescent="0.35">
      <c r="A92" s="300"/>
      <c r="B92" s="60" t="s">
        <v>161</v>
      </c>
    </row>
    <row r="93" spans="1:7" ht="29.4" thickBot="1" x14ac:dyDescent="0.35">
      <c r="A93" s="300"/>
      <c r="B93" s="60" t="s">
        <v>162</v>
      </c>
    </row>
    <row r="94" spans="1:7" ht="16.2" thickBot="1" x14ac:dyDescent="0.35">
      <c r="A94" s="300"/>
      <c r="B94" s="60" t="s">
        <v>163</v>
      </c>
    </row>
    <row r="95" spans="1:7" ht="15" thickBot="1" x14ac:dyDescent="0.35">
      <c r="A95" s="300"/>
      <c r="B95" s="60" t="s">
        <v>164</v>
      </c>
    </row>
    <row r="96" spans="1:7" ht="15" thickBot="1" x14ac:dyDescent="0.35">
      <c r="A96" s="300"/>
      <c r="B96" s="60" t="s">
        <v>165</v>
      </c>
    </row>
    <row r="97" spans="1:2" ht="16.2" thickBot="1" x14ac:dyDescent="0.35">
      <c r="A97" s="300"/>
      <c r="B97" s="60" t="s">
        <v>166</v>
      </c>
    </row>
    <row r="98" spans="1:2" ht="15" thickBot="1" x14ac:dyDescent="0.35">
      <c r="A98" s="300"/>
      <c r="B98" s="54"/>
    </row>
    <row r="99" spans="1:2" ht="29.4" thickBot="1" x14ac:dyDescent="0.35">
      <c r="A99" s="300"/>
      <c r="B99" s="266" t="s">
        <v>414</v>
      </c>
    </row>
    <row r="100" spans="1:2" ht="156" customHeight="1" thickBot="1" x14ac:dyDescent="0.35">
      <c r="A100" s="300"/>
      <c r="B100" s="54" t="s">
        <v>167</v>
      </c>
    </row>
    <row r="101" spans="1:2" ht="72.599999999999994" thickBot="1" x14ac:dyDescent="0.35">
      <c r="A101" s="300"/>
      <c r="B101" s="54" t="s">
        <v>168</v>
      </c>
    </row>
    <row r="102" spans="1:2" ht="15" thickBot="1" x14ac:dyDescent="0.35">
      <c r="A102" s="300"/>
      <c r="B102" s="54"/>
    </row>
    <row r="103" spans="1:2" ht="15" thickBot="1" x14ac:dyDescent="0.35">
      <c r="A103" s="300"/>
      <c r="B103" s="53"/>
    </row>
    <row r="104" spans="1:2" ht="58.8" thickBot="1" x14ac:dyDescent="0.35">
      <c r="A104" s="301"/>
      <c r="B104" s="54" t="s">
        <v>169</v>
      </c>
    </row>
    <row r="105" spans="1:2" ht="28.2" thickBot="1" x14ac:dyDescent="0.35">
      <c r="A105" s="301"/>
      <c r="B105" s="61" t="s">
        <v>170</v>
      </c>
    </row>
    <row r="106" spans="1:2" ht="15" thickBot="1" x14ac:dyDescent="0.35">
      <c r="A106" s="301"/>
      <c r="B106" s="61" t="s">
        <v>171</v>
      </c>
    </row>
    <row r="107" spans="1:2" ht="15" thickBot="1" x14ac:dyDescent="0.35">
      <c r="A107" s="301"/>
      <c r="B107" s="61" t="s">
        <v>172</v>
      </c>
    </row>
    <row r="108" spans="1:2" ht="28.2" thickBot="1" x14ac:dyDescent="0.35">
      <c r="A108" s="301"/>
      <c r="B108" s="61" t="s">
        <v>173</v>
      </c>
    </row>
    <row r="109" spans="1:2" ht="15" thickBot="1" x14ac:dyDescent="0.35">
      <c r="A109" s="301"/>
      <c r="B109" s="61" t="s">
        <v>174</v>
      </c>
    </row>
    <row r="110" spans="1:2" ht="15" thickBot="1" x14ac:dyDescent="0.35">
      <c r="A110" s="301"/>
      <c r="B110" s="61" t="s">
        <v>175</v>
      </c>
    </row>
    <row r="111" spans="1:2" ht="15" thickBot="1" x14ac:dyDescent="0.35">
      <c r="A111" s="301"/>
      <c r="B111" t="s">
        <v>406</v>
      </c>
    </row>
    <row r="112" spans="1:2" ht="15" thickBot="1" x14ac:dyDescent="0.35">
      <c r="A112" s="301"/>
      <c r="B112" s="54"/>
    </row>
    <row r="113" spans="1:2" ht="29.4" thickBot="1" x14ac:dyDescent="0.35">
      <c r="A113" s="301"/>
      <c r="B113" s="54" t="s">
        <v>176</v>
      </c>
    </row>
    <row r="114" spans="1:2" ht="69.599999999999994" thickBot="1" x14ac:dyDescent="0.35">
      <c r="A114" s="301"/>
      <c r="B114" s="54" t="s">
        <v>413</v>
      </c>
    </row>
    <row r="115" spans="1:2" ht="15" thickBot="1" x14ac:dyDescent="0.35">
      <c r="A115" s="301"/>
      <c r="B115" s="54"/>
    </row>
    <row r="116" spans="1:2" ht="153.75" customHeight="1" thickBot="1" x14ac:dyDescent="0.35">
      <c r="A116" s="301"/>
      <c r="B116" s="53" t="s">
        <v>412</v>
      </c>
    </row>
    <row r="117" spans="1:2" ht="15" thickBot="1" x14ac:dyDescent="0.35">
      <c r="A117" s="52" t="s">
        <v>108</v>
      </c>
      <c r="B117" s="53" t="s">
        <v>109</v>
      </c>
    </row>
    <row r="118" spans="1:2" ht="28.2" thickBot="1" x14ac:dyDescent="0.35">
      <c r="A118" s="52" t="s">
        <v>110</v>
      </c>
      <c r="B118" s="53" t="s">
        <v>109</v>
      </c>
    </row>
    <row r="119" spans="1:2" ht="15" thickBot="1" x14ac:dyDescent="0.35">
      <c r="A119" s="52" t="s">
        <v>111</v>
      </c>
      <c r="B119" s="53" t="s">
        <v>137</v>
      </c>
    </row>
    <row r="120" spans="1:2" ht="28.2" thickBot="1" x14ac:dyDescent="0.35">
      <c r="A120" s="52" t="s">
        <v>113</v>
      </c>
      <c r="B120" s="53" t="s">
        <v>114</v>
      </c>
    </row>
    <row r="121" spans="1:2" ht="15" thickBot="1" x14ac:dyDescent="0.35">
      <c r="A121" s="3"/>
    </row>
    <row r="122" spans="1:2" ht="16.8" thickBot="1" x14ac:dyDescent="0.35">
      <c r="A122" s="50" t="s">
        <v>91</v>
      </c>
      <c r="B122" s="51" t="s">
        <v>177</v>
      </c>
    </row>
    <row r="123" spans="1:2" ht="33" thickBot="1" x14ac:dyDescent="0.35">
      <c r="A123" s="52" t="s">
        <v>93</v>
      </c>
      <c r="B123" s="53" t="s">
        <v>178</v>
      </c>
    </row>
    <row r="124" spans="1:2" ht="15" thickBot="1" x14ac:dyDescent="0.35">
      <c r="A124" s="52" t="s">
        <v>95</v>
      </c>
      <c r="B124" s="53" t="s">
        <v>96</v>
      </c>
    </row>
    <row r="125" spans="1:2" ht="15" thickBot="1" x14ac:dyDescent="0.35">
      <c r="A125" s="52" t="s">
        <v>97</v>
      </c>
      <c r="B125" s="53" t="s">
        <v>179</v>
      </c>
    </row>
    <row r="126" spans="1:2" ht="15" thickBot="1" x14ac:dyDescent="0.35">
      <c r="A126" s="52" t="s">
        <v>99</v>
      </c>
      <c r="B126" s="53" t="s">
        <v>180</v>
      </c>
    </row>
    <row r="127" spans="1:2" ht="28.8" thickBot="1" x14ac:dyDescent="0.35">
      <c r="A127" s="300" t="s">
        <v>101</v>
      </c>
      <c r="B127" s="54" t="s">
        <v>181</v>
      </c>
    </row>
    <row r="128" spans="1:2" ht="69.599999999999994" thickBot="1" x14ac:dyDescent="0.35">
      <c r="A128" s="300"/>
      <c r="B128" s="54" t="s">
        <v>182</v>
      </c>
    </row>
    <row r="129" spans="1:2" ht="15" thickBot="1" x14ac:dyDescent="0.35">
      <c r="A129" s="300"/>
      <c r="B129" s="54"/>
    </row>
    <row r="130" spans="1:2" ht="78.75" customHeight="1" thickBot="1" x14ac:dyDescent="0.35">
      <c r="A130" s="300"/>
      <c r="B130" s="53" t="s">
        <v>183</v>
      </c>
    </row>
    <row r="131" spans="1:2" ht="15" thickBot="1" x14ac:dyDescent="0.35">
      <c r="A131" s="52" t="s">
        <v>108</v>
      </c>
      <c r="B131" s="53" t="s">
        <v>109</v>
      </c>
    </row>
    <row r="132" spans="1:2" ht="28.2" thickBot="1" x14ac:dyDescent="0.35">
      <c r="A132" s="52" t="s">
        <v>110</v>
      </c>
      <c r="B132" s="53" t="s">
        <v>109</v>
      </c>
    </row>
    <row r="133" spans="1:2" ht="15" thickBot="1" x14ac:dyDescent="0.35">
      <c r="A133" s="52" t="s">
        <v>111</v>
      </c>
      <c r="B133" s="53" t="s">
        <v>137</v>
      </c>
    </row>
    <row r="134" spans="1:2" ht="28.2" thickBot="1" x14ac:dyDescent="0.35">
      <c r="A134" s="52" t="s">
        <v>113</v>
      </c>
      <c r="B134" s="53" t="s">
        <v>114</v>
      </c>
    </row>
    <row r="135" spans="1:2" ht="15" thickBot="1" x14ac:dyDescent="0.35">
      <c r="A135" s="3"/>
    </row>
    <row r="136" spans="1:2" ht="16.8" thickBot="1" x14ac:dyDescent="0.35">
      <c r="A136" s="50" t="s">
        <v>91</v>
      </c>
      <c r="B136" s="51" t="s">
        <v>184</v>
      </c>
    </row>
    <row r="137" spans="1:2" ht="59.25" customHeight="1" thickBot="1" x14ac:dyDescent="0.35">
      <c r="A137" s="52" t="s">
        <v>93</v>
      </c>
      <c r="B137" s="53" t="s">
        <v>185</v>
      </c>
    </row>
    <row r="138" spans="1:2" ht="15" thickBot="1" x14ac:dyDescent="0.35">
      <c r="A138" s="52" t="s">
        <v>95</v>
      </c>
      <c r="B138" s="53" t="s">
        <v>140</v>
      </c>
    </row>
    <row r="139" spans="1:2" ht="15" thickBot="1" x14ac:dyDescent="0.35">
      <c r="A139" s="52" t="s">
        <v>97</v>
      </c>
      <c r="B139" s="53" t="s">
        <v>186</v>
      </c>
    </row>
    <row r="140" spans="1:2" ht="51" customHeight="1" thickBot="1" x14ac:dyDescent="0.35">
      <c r="A140" s="52" t="s">
        <v>99</v>
      </c>
      <c r="B140" s="53" t="s">
        <v>187</v>
      </c>
    </row>
    <row r="143" spans="1:2" x14ac:dyDescent="0.3">
      <c r="A143" s="62"/>
    </row>
    <row r="144" spans="1:2" x14ac:dyDescent="0.3">
      <c r="A144" s="62"/>
    </row>
    <row r="145" spans="1:1" x14ac:dyDescent="0.3">
      <c r="A145" s="62"/>
    </row>
    <row r="146" spans="1:1" x14ac:dyDescent="0.3">
      <c r="A146" s="62"/>
    </row>
    <row r="147" spans="1:1" x14ac:dyDescent="0.3">
      <c r="A147" s="62"/>
    </row>
    <row r="148" spans="1:1" x14ac:dyDescent="0.3">
      <c r="A148" s="62"/>
    </row>
    <row r="149" spans="1:1" x14ac:dyDescent="0.3">
      <c r="A149" s="62"/>
    </row>
    <row r="150" spans="1:1" x14ac:dyDescent="0.3">
      <c r="A150" s="62"/>
    </row>
    <row r="151" spans="1:1" x14ac:dyDescent="0.3">
      <c r="A151" s="62"/>
    </row>
    <row r="152" spans="1:1" x14ac:dyDescent="0.3">
      <c r="A152" s="62"/>
    </row>
    <row r="153" spans="1:1" x14ac:dyDescent="0.3">
      <c r="A153" s="62"/>
    </row>
    <row r="154" spans="1:1" x14ac:dyDescent="0.3">
      <c r="A154" s="62"/>
    </row>
    <row r="155" spans="1:1" x14ac:dyDescent="0.3">
      <c r="A155" s="62"/>
    </row>
    <row r="156" spans="1:1" x14ac:dyDescent="0.3">
      <c r="A156" s="62"/>
    </row>
  </sheetData>
  <mergeCells count="30">
    <mergeCell ref="B60:G60"/>
    <mergeCell ref="A1:B1"/>
    <mergeCell ref="A7:A14"/>
    <mergeCell ref="A25:A41"/>
    <mergeCell ref="B58:G58"/>
    <mergeCell ref="B59:G59"/>
    <mergeCell ref="B61:G61"/>
    <mergeCell ref="A62:A69"/>
    <mergeCell ref="B62:G62"/>
    <mergeCell ref="B63:G63"/>
    <mergeCell ref="B67:F67"/>
    <mergeCell ref="B68:G68"/>
    <mergeCell ref="B69:G69"/>
    <mergeCell ref="A70:A78"/>
    <mergeCell ref="B70:G70"/>
    <mergeCell ref="B71:G71"/>
    <mergeCell ref="B72:G72"/>
    <mergeCell ref="B73:G73"/>
    <mergeCell ref="B74:G74"/>
    <mergeCell ref="B75:G75"/>
    <mergeCell ref="B76:G76"/>
    <mergeCell ref="B77:G77"/>
    <mergeCell ref="B78:G78"/>
    <mergeCell ref="A127:A130"/>
    <mergeCell ref="B79:G79"/>
    <mergeCell ref="B80:G80"/>
    <mergeCell ref="B81:G81"/>
    <mergeCell ref="B82:G82"/>
    <mergeCell ref="A89:A103"/>
    <mergeCell ref="A104:A116"/>
  </mergeCell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1025" r:id="rId3">
          <objectPr defaultSize="0" autoPict="0" r:id="rId4">
            <anchor moveWithCells="1" sizeWithCells="1">
              <from>
                <xdr:col>1</xdr:col>
                <xdr:colOff>0</xdr:colOff>
                <xdr:row>90</xdr:row>
                <xdr:rowOff>0</xdr:rowOff>
              </from>
              <to>
                <xdr:col>3</xdr:col>
                <xdr:colOff>0</xdr:colOff>
                <xdr:row>92</xdr:row>
                <xdr:rowOff>0</xdr:rowOff>
              </to>
            </anchor>
          </objectPr>
        </oleObject>
      </mc:Choice>
      <mc:Fallback>
        <oleObject progId="Equation.3" shapeId="1025" r:id="rId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opLeftCell="A13" workbookViewId="0">
      <selection activeCell="H32" sqref="H32"/>
    </sheetView>
  </sheetViews>
  <sheetFormatPr baseColWidth="10" defaultColWidth="11.5546875" defaultRowHeight="13.8" x14ac:dyDescent="0.25"/>
  <cols>
    <col min="1" max="1" width="20.33203125" style="64" customWidth="1"/>
    <col min="2" max="2" width="21.33203125" style="64" customWidth="1"/>
    <col min="3" max="3" width="15.109375" style="126" customWidth="1"/>
    <col min="4" max="4" width="14.88671875" style="64" customWidth="1"/>
    <col min="5" max="5" width="16.33203125" style="64" customWidth="1"/>
    <col min="6" max="6" width="14.33203125" style="64" bestFit="1" customWidth="1"/>
    <col min="7" max="10" width="11.5546875" style="64" customWidth="1"/>
    <col min="11" max="11" width="14.109375" style="64" customWidth="1"/>
    <col min="12" max="12" width="11.5546875" style="64" customWidth="1"/>
    <col min="13" max="16384" width="11.5546875" style="64"/>
  </cols>
  <sheetData>
    <row r="1" spans="1:11" ht="21" x14ac:dyDescent="0.4">
      <c r="A1" s="63" t="s">
        <v>188</v>
      </c>
      <c r="B1"/>
      <c r="C1" s="44"/>
      <c r="D1"/>
      <c r="E1"/>
      <c r="F1"/>
      <c r="G1"/>
      <c r="H1"/>
      <c r="I1"/>
      <c r="J1"/>
      <c r="K1"/>
    </row>
    <row r="2" spans="1:11" ht="14.4" x14ac:dyDescent="0.3">
      <c r="A2" s="65" t="s">
        <v>189</v>
      </c>
      <c r="B2"/>
      <c r="C2" s="44"/>
      <c r="D2"/>
      <c r="E2"/>
      <c r="F2"/>
      <c r="G2"/>
      <c r="H2"/>
      <c r="I2"/>
      <c r="J2"/>
      <c r="K2"/>
    </row>
    <row r="3" spans="1:11" ht="14.4" x14ac:dyDescent="0.3">
      <c r="A3" s="66" t="s">
        <v>190</v>
      </c>
      <c r="B3" s="67" t="s">
        <v>191</v>
      </c>
      <c r="C3" s="68"/>
      <c r="D3"/>
      <c r="E3"/>
      <c r="F3"/>
      <c r="G3"/>
      <c r="H3"/>
      <c r="I3"/>
      <c r="J3"/>
      <c r="K3"/>
    </row>
    <row r="4" spans="1:11" ht="14.4" x14ac:dyDescent="0.3">
      <c r="A4" s="69" t="s">
        <v>192</v>
      </c>
      <c r="B4" s="70">
        <v>155020</v>
      </c>
      <c r="C4" s="71"/>
      <c r="D4" s="72"/>
      <c r="E4" s="72"/>
      <c r="F4" s="72"/>
      <c r="G4" s="72"/>
      <c r="H4" s="72"/>
      <c r="I4"/>
      <c r="J4"/>
      <c r="K4"/>
    </row>
    <row r="5" spans="1:11" ht="14.4" x14ac:dyDescent="0.3">
      <c r="A5" s="66" t="s">
        <v>193</v>
      </c>
      <c r="B5" s="73" t="s">
        <v>194</v>
      </c>
      <c r="C5" s="71"/>
      <c r="D5" s="72"/>
      <c r="E5" s="72"/>
      <c r="F5" s="72"/>
      <c r="G5" s="72"/>
      <c r="H5" s="72"/>
      <c r="I5"/>
      <c r="J5"/>
      <c r="K5"/>
    </row>
    <row r="6" spans="1:11" ht="14.4" x14ac:dyDescent="0.3">
      <c r="A6" s="66" t="s">
        <v>195</v>
      </c>
      <c r="B6" s="73" t="s">
        <v>196</v>
      </c>
      <c r="C6" s="74"/>
      <c r="D6" s="75"/>
      <c r="E6" s="75"/>
      <c r="F6" s="75"/>
      <c r="G6" s="75"/>
      <c r="H6" s="75"/>
      <c r="I6" s="76"/>
      <c r="J6" s="76"/>
      <c r="K6" s="76"/>
    </row>
    <row r="7" spans="1:11" ht="14.4" x14ac:dyDescent="0.3">
      <c r="A7" s="66" t="s">
        <v>197</v>
      </c>
      <c r="B7" s="73" t="s">
        <v>198</v>
      </c>
      <c r="C7" s="74"/>
      <c r="D7" s="75"/>
      <c r="E7" s="75"/>
      <c r="F7" s="75"/>
      <c r="G7" s="75"/>
      <c r="H7" s="75"/>
      <c r="I7" s="76"/>
      <c r="J7" s="76"/>
      <c r="K7" s="76"/>
    </row>
    <row r="8" spans="1:11" ht="14.4" x14ac:dyDescent="0.3">
      <c r="A8" s="73"/>
      <c r="B8" s="73"/>
      <c r="C8" s="74"/>
      <c r="D8" s="75"/>
      <c r="E8" s="75"/>
      <c r="F8" s="75"/>
      <c r="G8" s="75"/>
      <c r="H8" s="75"/>
      <c r="I8" s="76"/>
      <c r="J8" s="76"/>
      <c r="K8" s="76"/>
    </row>
    <row r="9" spans="1:11" ht="14.4" x14ac:dyDescent="0.3">
      <c r="A9" s="73"/>
      <c r="B9" s="73"/>
      <c r="C9" s="74"/>
      <c r="D9" s="75"/>
      <c r="E9" s="75"/>
      <c r="F9" s="75"/>
      <c r="G9" s="75"/>
      <c r="H9" s="75"/>
      <c r="I9" s="76"/>
      <c r="J9" s="76"/>
      <c r="K9" s="76"/>
    </row>
    <row r="10" spans="1:11" ht="13.95" customHeight="1" x14ac:dyDescent="0.3">
      <c r="A10" s="77" t="s">
        <v>199</v>
      </c>
      <c r="B10" s="77" t="s">
        <v>200</v>
      </c>
      <c r="C10" s="77" t="s">
        <v>201</v>
      </c>
      <c r="D10" s="78" t="s">
        <v>202</v>
      </c>
      <c r="E10" s="79" t="s">
        <v>203</v>
      </c>
      <c r="F10" s="78" t="s">
        <v>204</v>
      </c>
      <c r="G10" s="78" t="s">
        <v>205</v>
      </c>
      <c r="H10" s="78" t="s">
        <v>206</v>
      </c>
      <c r="I10" s="79" t="s">
        <v>207</v>
      </c>
      <c r="J10" s="77" t="s">
        <v>208</v>
      </c>
      <c r="K10" s="78" t="s">
        <v>209</v>
      </c>
    </row>
    <row r="11" spans="1:11" s="84" customFormat="1" ht="24" customHeight="1" x14ac:dyDescent="0.3">
      <c r="A11" s="80"/>
      <c r="B11" s="80" t="s">
        <v>210</v>
      </c>
      <c r="C11" s="80"/>
      <c r="D11" s="81"/>
      <c r="E11" s="82"/>
      <c r="F11" s="81"/>
      <c r="G11" s="81" t="s">
        <v>211</v>
      </c>
      <c r="H11" s="81" t="s">
        <v>212</v>
      </c>
      <c r="I11" s="82" t="s">
        <v>213</v>
      </c>
      <c r="J11" s="80" t="s">
        <v>214</v>
      </c>
      <c r="K11" s="83" t="s">
        <v>215</v>
      </c>
    </row>
    <row r="12" spans="1:11" ht="25.8" x14ac:dyDescent="0.5">
      <c r="A12" s="85">
        <v>155032</v>
      </c>
      <c r="B12" s="86" t="s">
        <v>216</v>
      </c>
      <c r="C12" s="87">
        <v>41995</v>
      </c>
      <c r="D12" s="288" t="s">
        <v>435</v>
      </c>
      <c r="E12" s="89"/>
      <c r="F12" s="90"/>
      <c r="G12" s="91"/>
      <c r="H12" s="92"/>
      <c r="I12" s="93"/>
      <c r="J12" s="93"/>
      <c r="K12" s="94"/>
    </row>
    <row r="13" spans="1:11" ht="14.4" x14ac:dyDescent="0.3">
      <c r="A13" s="85">
        <v>155032</v>
      </c>
      <c r="B13" s="86" t="s">
        <v>217</v>
      </c>
      <c r="C13" s="87">
        <v>41983</v>
      </c>
      <c r="D13" s="88"/>
      <c r="E13" s="89"/>
      <c r="F13" s="90"/>
      <c r="G13" s="91"/>
      <c r="H13" s="92"/>
      <c r="I13" s="93"/>
      <c r="J13" s="93"/>
      <c r="K13" s="94"/>
    </row>
    <row r="14" spans="1:11" ht="14.4" x14ac:dyDescent="0.3">
      <c r="A14" s="85">
        <v>155032</v>
      </c>
      <c r="B14" s="86" t="s">
        <v>218</v>
      </c>
      <c r="C14" s="87">
        <v>41983</v>
      </c>
      <c r="D14" s="88"/>
      <c r="E14" s="89"/>
      <c r="F14" s="90"/>
      <c r="G14" s="91"/>
      <c r="H14" s="92"/>
      <c r="I14" s="93"/>
      <c r="J14" s="93"/>
      <c r="K14" s="94"/>
    </row>
    <row r="15" spans="1:11" ht="14.4" x14ac:dyDescent="0.3">
      <c r="A15" s="85">
        <v>155032</v>
      </c>
      <c r="B15" s="86" t="s">
        <v>219</v>
      </c>
      <c r="C15" s="87">
        <v>41963</v>
      </c>
      <c r="D15" s="88"/>
      <c r="E15" s="89"/>
      <c r="F15" s="90"/>
      <c r="G15" s="91"/>
      <c r="H15" s="92"/>
      <c r="I15" s="93"/>
      <c r="J15" s="93"/>
      <c r="K15" s="94"/>
    </row>
    <row r="16" spans="1:11" ht="14.4" x14ac:dyDescent="0.3">
      <c r="A16" s="85">
        <v>155032</v>
      </c>
      <c r="B16" s="86" t="s">
        <v>220</v>
      </c>
      <c r="C16" s="87">
        <v>41926</v>
      </c>
      <c r="D16" s="88"/>
      <c r="E16" s="89"/>
      <c r="F16" s="90"/>
      <c r="G16" s="91"/>
      <c r="H16" s="95"/>
      <c r="I16" s="93"/>
      <c r="J16" s="93"/>
      <c r="K16" s="94"/>
    </row>
    <row r="17" spans="1:11" ht="14.4" x14ac:dyDescent="0.3">
      <c r="A17" s="85">
        <v>155020</v>
      </c>
      <c r="B17" s="86" t="s">
        <v>221</v>
      </c>
      <c r="C17" s="87">
        <v>41947</v>
      </c>
      <c r="D17" s="88"/>
      <c r="E17" s="96"/>
      <c r="F17" s="90"/>
      <c r="G17" s="91"/>
      <c r="H17" s="95"/>
      <c r="I17" s="93"/>
      <c r="J17" s="93"/>
      <c r="K17" s="94"/>
    </row>
    <row r="18" spans="1:11" ht="14.4" x14ac:dyDescent="0.3">
      <c r="A18" s="85">
        <v>155032</v>
      </c>
      <c r="B18" s="86" t="s">
        <v>222</v>
      </c>
      <c r="C18" s="87">
        <v>41961</v>
      </c>
      <c r="D18" s="88"/>
      <c r="E18" s="89"/>
      <c r="F18" s="90"/>
      <c r="G18" s="91"/>
      <c r="H18" s="92"/>
      <c r="I18" s="93"/>
      <c r="J18" s="93"/>
      <c r="K18" s="94"/>
    </row>
    <row r="19" spans="1:11" ht="14.4" x14ac:dyDescent="0.3">
      <c r="A19" s="85">
        <v>155032</v>
      </c>
      <c r="B19" s="86" t="s">
        <v>223</v>
      </c>
      <c r="C19" s="87">
        <v>41954</v>
      </c>
      <c r="D19" s="88"/>
      <c r="E19" s="89"/>
      <c r="F19" s="90"/>
      <c r="G19" s="91"/>
      <c r="H19" s="92"/>
      <c r="I19" s="93"/>
      <c r="J19" s="93"/>
      <c r="K19" s="94"/>
    </row>
    <row r="20" spans="1:11" ht="14.4" x14ac:dyDescent="0.3">
      <c r="A20" s="85">
        <v>155032</v>
      </c>
      <c r="B20" s="86" t="s">
        <v>224</v>
      </c>
      <c r="C20" s="87">
        <v>41933</v>
      </c>
      <c r="D20" s="88"/>
      <c r="E20" s="89"/>
      <c r="F20" s="90"/>
      <c r="G20" s="91"/>
      <c r="H20" s="92"/>
      <c r="I20" s="93"/>
      <c r="J20" s="93"/>
      <c r="K20" s="94"/>
    </row>
    <row r="21" spans="1:11" ht="14.4" x14ac:dyDescent="0.3">
      <c r="A21" s="97">
        <v>155020</v>
      </c>
      <c r="B21" s="98" t="s">
        <v>225</v>
      </c>
      <c r="C21" s="99">
        <v>41885</v>
      </c>
      <c r="D21" s="100"/>
      <c r="E21" s="96"/>
      <c r="F21" s="101"/>
      <c r="G21" s="102"/>
      <c r="H21" s="103"/>
      <c r="I21" s="104"/>
      <c r="J21" s="104"/>
      <c r="K21" s="94"/>
    </row>
    <row r="22" spans="1:11" ht="14.4" x14ac:dyDescent="0.3">
      <c r="A22" s="105">
        <v>155032</v>
      </c>
      <c r="B22" s="106" t="s">
        <v>226</v>
      </c>
      <c r="C22" s="99">
        <v>41940</v>
      </c>
      <c r="D22" s="107"/>
      <c r="E22" s="108"/>
      <c r="F22" s="109"/>
      <c r="G22" s="107"/>
      <c r="H22" s="110"/>
      <c r="I22" s="109"/>
      <c r="J22" s="109"/>
      <c r="K22" s="94"/>
    </row>
    <row r="23" spans="1:11" ht="14.4" x14ac:dyDescent="0.3">
      <c r="A23" s="105">
        <v>155032</v>
      </c>
      <c r="B23" s="106" t="s">
        <v>227</v>
      </c>
      <c r="C23" s="99">
        <v>41942</v>
      </c>
      <c r="D23" s="107"/>
      <c r="E23" s="108"/>
      <c r="F23" s="109"/>
      <c r="G23" s="107"/>
      <c r="H23" s="110"/>
      <c r="I23" s="109"/>
      <c r="J23" s="109"/>
      <c r="K23" s="94"/>
    </row>
    <row r="24" spans="1:11" ht="14.4" x14ac:dyDescent="0.3">
      <c r="A24" s="105">
        <v>155032</v>
      </c>
      <c r="B24" s="106" t="s">
        <v>228</v>
      </c>
      <c r="C24" s="99">
        <v>41912</v>
      </c>
      <c r="D24" s="107"/>
      <c r="E24" s="108"/>
      <c r="F24" s="109"/>
      <c r="G24" s="107"/>
      <c r="H24" s="110"/>
      <c r="I24" s="109"/>
      <c r="J24" s="109"/>
      <c r="K24" s="94"/>
    </row>
    <row r="25" spans="1:11" ht="14.4" x14ac:dyDescent="0.3">
      <c r="A25" s="105">
        <v>155032</v>
      </c>
      <c r="B25" s="106" t="s">
        <v>229</v>
      </c>
      <c r="C25" s="99">
        <v>41898</v>
      </c>
      <c r="D25" s="107"/>
      <c r="E25" s="108"/>
      <c r="F25" s="109"/>
      <c r="G25" s="111"/>
      <c r="H25" s="110"/>
      <c r="I25" s="109"/>
      <c r="J25" s="109"/>
      <c r="K25" s="94"/>
    </row>
    <row r="26" spans="1:11" ht="14.4" x14ac:dyDescent="0.3">
      <c r="A26" s="105">
        <v>155032</v>
      </c>
      <c r="B26" s="106" t="s">
        <v>230</v>
      </c>
      <c r="C26" s="99">
        <v>41905</v>
      </c>
      <c r="D26" s="107"/>
      <c r="E26" s="108"/>
      <c r="F26" s="109"/>
      <c r="G26" s="111"/>
      <c r="H26" s="110"/>
      <c r="I26" s="109"/>
      <c r="J26" s="109"/>
      <c r="K26" s="94"/>
    </row>
    <row r="27" spans="1:11" ht="14.4" x14ac:dyDescent="0.3">
      <c r="A27" s="105">
        <v>155032</v>
      </c>
      <c r="B27" s="106" t="s">
        <v>231</v>
      </c>
      <c r="C27" s="99">
        <v>41891</v>
      </c>
      <c r="D27" s="107"/>
      <c r="E27" s="108"/>
      <c r="F27" s="109"/>
      <c r="G27" s="111"/>
      <c r="H27" s="110"/>
      <c r="I27" s="109"/>
      <c r="J27" s="109"/>
      <c r="K27" s="94"/>
    </row>
    <row r="28" spans="1:11" ht="14.4" x14ac:dyDescent="0.3">
      <c r="A28" s="105">
        <v>155032</v>
      </c>
      <c r="B28" s="106" t="s">
        <v>232</v>
      </c>
      <c r="C28" s="99">
        <v>41886</v>
      </c>
      <c r="D28" s="107"/>
      <c r="E28" s="108"/>
      <c r="F28" s="109"/>
      <c r="G28" s="111"/>
      <c r="H28" s="110"/>
      <c r="I28" s="109"/>
      <c r="J28" s="109"/>
      <c r="K28" s="94"/>
    </row>
    <row r="29" spans="1:11" ht="14.4" x14ac:dyDescent="0.3">
      <c r="A29" s="105">
        <v>155032</v>
      </c>
      <c r="B29" s="106" t="s">
        <v>233</v>
      </c>
      <c r="C29" s="99">
        <v>41877</v>
      </c>
      <c r="D29" s="107"/>
      <c r="E29" s="108"/>
      <c r="F29" s="109"/>
      <c r="G29" s="111"/>
      <c r="H29" s="110"/>
      <c r="I29" s="109"/>
      <c r="J29" s="109"/>
      <c r="K29" s="94"/>
    </row>
    <row r="30" spans="1:11" ht="14.4" x14ac:dyDescent="0.3">
      <c r="A30" s="105">
        <v>155032</v>
      </c>
      <c r="B30" s="106" t="s">
        <v>234</v>
      </c>
      <c r="C30" s="99">
        <v>41862</v>
      </c>
      <c r="D30" s="107"/>
      <c r="E30" s="108"/>
      <c r="F30" s="109"/>
      <c r="G30" s="111"/>
      <c r="H30" s="110"/>
      <c r="I30" s="109"/>
      <c r="J30" s="109"/>
      <c r="K30" s="94"/>
    </row>
    <row r="31" spans="1:11" ht="14.4" x14ac:dyDescent="0.3">
      <c r="A31" s="105">
        <v>155032</v>
      </c>
      <c r="B31" s="106" t="s">
        <v>235</v>
      </c>
      <c r="C31" s="99">
        <v>41858</v>
      </c>
      <c r="D31" s="107"/>
      <c r="E31" s="108"/>
      <c r="F31" s="109"/>
      <c r="G31" s="111"/>
      <c r="H31" s="110"/>
      <c r="I31" s="109"/>
      <c r="J31" s="109"/>
      <c r="K31" s="94"/>
    </row>
    <row r="32" spans="1:11" ht="14.4" x14ac:dyDescent="0.3">
      <c r="A32" s="105">
        <v>155032</v>
      </c>
      <c r="B32" s="106" t="s">
        <v>236</v>
      </c>
      <c r="C32" s="99">
        <v>41858</v>
      </c>
      <c r="D32" s="107"/>
      <c r="E32" s="108"/>
      <c r="F32" s="109"/>
      <c r="G32" s="111"/>
      <c r="H32" s="110"/>
      <c r="I32" s="109"/>
      <c r="J32" s="109"/>
      <c r="K32" s="94"/>
    </row>
    <row r="33" spans="1:11" ht="14.4" x14ac:dyDescent="0.3">
      <c r="A33" s="105">
        <v>155020</v>
      </c>
      <c r="B33" s="106" t="s">
        <v>237</v>
      </c>
      <c r="C33" s="99">
        <v>41809</v>
      </c>
      <c r="D33" s="107"/>
      <c r="E33" s="96"/>
      <c r="F33" s="109"/>
      <c r="G33" s="111"/>
      <c r="H33" s="103"/>
      <c r="I33" s="109"/>
      <c r="J33" s="109"/>
      <c r="K33" s="94"/>
    </row>
    <row r="34" spans="1:11" ht="14.4" x14ac:dyDescent="0.3">
      <c r="A34" s="105">
        <v>155020</v>
      </c>
      <c r="B34" s="106" t="s">
        <v>238</v>
      </c>
      <c r="C34" s="99">
        <v>41789</v>
      </c>
      <c r="D34" s="107"/>
      <c r="E34" s="96"/>
      <c r="F34" s="109"/>
      <c r="G34" s="111"/>
      <c r="H34" s="103"/>
      <c r="I34" s="109"/>
      <c r="J34" s="109"/>
      <c r="K34" s="94"/>
    </row>
    <row r="35" spans="1:11" ht="14.4" x14ac:dyDescent="0.3">
      <c r="A35" s="105">
        <v>155020</v>
      </c>
      <c r="B35" s="106" t="s">
        <v>239</v>
      </c>
      <c r="C35" s="99">
        <v>41732</v>
      </c>
      <c r="D35" s="107"/>
      <c r="E35" s="108"/>
      <c r="F35" s="109"/>
      <c r="G35" s="111"/>
      <c r="H35" s="103"/>
      <c r="I35" s="109"/>
      <c r="J35" s="109"/>
      <c r="K35" s="94"/>
    </row>
    <row r="36" spans="1:11" ht="14.4" x14ac:dyDescent="0.3">
      <c r="A36" s="105">
        <v>155020</v>
      </c>
      <c r="B36" s="106" t="s">
        <v>240</v>
      </c>
      <c r="C36" s="99">
        <v>41682</v>
      </c>
      <c r="D36" s="107"/>
      <c r="E36" s="96"/>
      <c r="F36" s="109"/>
      <c r="G36" s="111"/>
      <c r="H36" s="103"/>
      <c r="I36" s="109"/>
      <c r="J36" s="109"/>
      <c r="K36" s="94"/>
    </row>
    <row r="37" spans="1:11" ht="14.4" x14ac:dyDescent="0.3">
      <c r="A37" s="112"/>
      <c r="B37" s="113"/>
      <c r="C37" s="114"/>
      <c r="D37" s="115"/>
      <c r="E37" s="96"/>
      <c r="F37" s="116"/>
      <c r="G37" s="115"/>
      <c r="H37" s="117"/>
      <c r="I37" s="116"/>
      <c r="J37" s="116"/>
      <c r="K37" s="115"/>
    </row>
    <row r="38" spans="1:11" ht="14.4" x14ac:dyDescent="0.3">
      <c r="A38" s="118"/>
      <c r="B38" s="118"/>
      <c r="C38" s="119"/>
      <c r="D38" s="118"/>
      <c r="E38" s="118"/>
      <c r="F38" s="31"/>
      <c r="G38" s="31"/>
      <c r="H38" s="31"/>
      <c r="I38" s="31"/>
      <c r="J38" s="31"/>
      <c r="K38" s="31"/>
    </row>
    <row r="39" spans="1:11" ht="14.4" thickBot="1" x14ac:dyDescent="0.3">
      <c r="A39" s="120" t="s">
        <v>241</v>
      </c>
      <c r="B39" s="120"/>
      <c r="C39" s="121"/>
      <c r="D39" s="122"/>
      <c r="E39" s="123"/>
      <c r="F39" s="121"/>
      <c r="G39" s="121"/>
      <c r="H39" s="121"/>
      <c r="I39" s="121"/>
      <c r="J39" s="124"/>
      <c r="K39" s="125"/>
    </row>
    <row r="40" spans="1:11" ht="15" thickTop="1" x14ac:dyDescent="0.3">
      <c r="A40" s="72"/>
      <c r="B40" s="72"/>
      <c r="C40" s="71"/>
      <c r="D40" s="72"/>
      <c r="E40" s="72"/>
      <c r="F40"/>
      <c r="G40"/>
      <c r="H40"/>
      <c r="I40"/>
      <c r="J40"/>
      <c r="K40"/>
    </row>
    <row r="41" spans="1:11" ht="14.4" x14ac:dyDescent="0.3">
      <c r="A41"/>
      <c r="B41"/>
      <c r="C41" s="44"/>
      <c r="D41"/>
      <c r="E41"/>
      <c r="F41"/>
      <c r="G41"/>
      <c r="H41"/>
      <c r="I41"/>
      <c r="J41"/>
      <c r="K41"/>
    </row>
    <row r="42" spans="1:11" ht="14.4" x14ac:dyDescent="0.3">
      <c r="A42" s="312" t="s">
        <v>242</v>
      </c>
      <c r="B42" s="312"/>
      <c r="C42" s="312"/>
      <c r="D42" s="312"/>
      <c r="E42" s="312"/>
      <c r="F42" s="312"/>
      <c r="G42" s="312"/>
      <c r="H42" s="312"/>
      <c r="I42" s="312"/>
      <c r="J42" s="312"/>
      <c r="K42" s="312"/>
    </row>
  </sheetData>
  <mergeCells count="1">
    <mergeCell ref="A42:K42"/>
  </mergeCells>
  <pageMargins left="0.70866141732283516" right="0.70866141732283516" top="0.98425196850393726" bottom="0.78740157480315021" header="0.31496062992126012" footer="0.31496062992126012"/>
  <pageSetup paperSize="9" fitToWidth="0" fitToHeight="0" orientation="portrait" horizontalDpi="0" verticalDpi="0" r:id="rId1"/>
  <headerFooter>
    <oddHeader>&amp;L&amp;8Biogene Treibstoffe
Vorlage BAFU/OZD&amp;R&amp;8 13.05.2014</oddHeader>
    <oddFooter>&amp;R&amp;8Seite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topLeftCell="A40" workbookViewId="0">
      <selection activeCell="H61" sqref="H61"/>
    </sheetView>
  </sheetViews>
  <sheetFormatPr baseColWidth="10" defaultColWidth="11.5546875" defaultRowHeight="13.8" x14ac:dyDescent="0.25"/>
  <cols>
    <col min="1" max="1" width="11.5546875" style="64" customWidth="1"/>
    <col min="2" max="2" width="9.6640625" style="128" customWidth="1"/>
    <col min="3" max="3" width="8.33203125" style="64" customWidth="1"/>
    <col min="4" max="4" width="43.5546875" style="64" customWidth="1"/>
    <col min="5" max="5" width="10.109375" style="64" customWidth="1"/>
    <col min="6" max="6" width="23.5546875" style="129" bestFit="1" customWidth="1"/>
    <col min="7" max="7" width="13.33203125" style="130" customWidth="1"/>
    <col min="8" max="8" width="17.109375" style="64" customWidth="1"/>
    <col min="9" max="9" width="11.5546875" style="64" customWidth="1"/>
    <col min="10" max="16384" width="11.5546875" style="64"/>
  </cols>
  <sheetData>
    <row r="1" spans="1:8" ht="21" x14ac:dyDescent="0.4">
      <c r="A1" s="127" t="s">
        <v>188</v>
      </c>
    </row>
    <row r="2" spans="1:8" ht="15" customHeight="1" x14ac:dyDescent="0.25"/>
    <row r="3" spans="1:8" ht="15" customHeight="1" x14ac:dyDescent="0.25">
      <c r="A3" s="317" t="s">
        <v>189</v>
      </c>
      <c r="B3" s="317"/>
      <c r="C3" s="64" t="s">
        <v>243</v>
      </c>
    </row>
    <row r="4" spans="1:8" x14ac:dyDescent="0.25">
      <c r="A4" s="256" t="s">
        <v>244</v>
      </c>
      <c r="B4" s="257"/>
      <c r="C4" s="258" t="s">
        <v>407</v>
      </c>
      <c r="D4" s="259"/>
      <c r="E4" s="260"/>
      <c r="F4" s="133"/>
    </row>
    <row r="5" spans="1:8" x14ac:dyDescent="0.25">
      <c r="A5" s="256" t="s">
        <v>245</v>
      </c>
      <c r="B5" s="257"/>
      <c r="C5" s="261">
        <v>255009</v>
      </c>
      <c r="D5" s="259"/>
      <c r="E5" s="258"/>
      <c r="F5" s="134"/>
    </row>
    <row r="6" spans="1:8" x14ac:dyDescent="0.25">
      <c r="A6" s="318" t="s">
        <v>246</v>
      </c>
      <c r="B6" s="318"/>
      <c r="C6" s="319">
        <v>704</v>
      </c>
      <c r="D6" s="319"/>
      <c r="E6" s="262"/>
      <c r="F6" s="136"/>
      <c r="G6" s="137"/>
      <c r="H6" s="138"/>
    </row>
    <row r="7" spans="1:8" x14ac:dyDescent="0.25">
      <c r="A7" s="318" t="s">
        <v>247</v>
      </c>
      <c r="B7" s="318"/>
      <c r="C7" s="320">
        <v>6048</v>
      </c>
      <c r="D7" s="320"/>
      <c r="E7" s="261"/>
      <c r="F7" s="136"/>
      <c r="G7" s="137"/>
      <c r="H7" s="138"/>
    </row>
    <row r="8" spans="1:8" x14ac:dyDescent="0.25">
      <c r="A8" s="318" t="s">
        <v>248</v>
      </c>
      <c r="B8" s="318"/>
      <c r="C8" s="320">
        <v>20767</v>
      </c>
      <c r="D8" s="320"/>
      <c r="E8" s="261"/>
      <c r="F8" s="136"/>
    </row>
    <row r="9" spans="1:8" x14ac:dyDescent="0.25">
      <c r="A9" s="321" t="s">
        <v>195</v>
      </c>
      <c r="B9" s="321"/>
      <c r="C9" s="322" t="s">
        <v>196</v>
      </c>
      <c r="D9" s="322"/>
      <c r="E9" s="135"/>
      <c r="F9" s="136"/>
    </row>
    <row r="10" spans="1:8" x14ac:dyDescent="0.25">
      <c r="A10" s="132" t="s">
        <v>197</v>
      </c>
      <c r="B10" s="132"/>
      <c r="C10" s="135" t="s">
        <v>249</v>
      </c>
      <c r="D10" s="135"/>
      <c r="E10" s="135"/>
      <c r="F10" s="136"/>
    </row>
    <row r="11" spans="1:8" ht="15" customHeight="1" x14ac:dyDescent="0.25">
      <c r="A11" s="133"/>
      <c r="B11" s="139"/>
      <c r="C11" s="133"/>
      <c r="D11" s="133"/>
      <c r="E11" s="133"/>
      <c r="F11" s="134"/>
    </row>
    <row r="12" spans="1:8" s="144" customFormat="1" ht="20.100000000000001" customHeight="1" thickBot="1" x14ac:dyDescent="0.35">
      <c r="A12" s="140" t="s">
        <v>250</v>
      </c>
      <c r="B12" s="140" t="s">
        <v>251</v>
      </c>
      <c r="C12" s="141"/>
      <c r="D12" s="141"/>
      <c r="E12" s="142" t="s">
        <v>252</v>
      </c>
      <c r="F12" s="143" t="s">
        <v>253</v>
      </c>
    </row>
    <row r="13" spans="1:8" s="138" customFormat="1" ht="12" customHeight="1" x14ac:dyDescent="0.25">
      <c r="A13" s="145">
        <v>41670</v>
      </c>
      <c r="B13" s="323" t="s">
        <v>254</v>
      </c>
      <c r="C13" s="323"/>
      <c r="D13" s="323"/>
      <c r="E13" s="146"/>
      <c r="F13" s="147"/>
    </row>
    <row r="14" spans="1:8" s="138" customFormat="1" ht="12" customHeight="1" x14ac:dyDescent="0.25">
      <c r="A14" s="139"/>
      <c r="B14" s="313" t="s">
        <v>255</v>
      </c>
      <c r="C14" s="313"/>
      <c r="D14" s="313"/>
      <c r="E14" s="146"/>
      <c r="F14" s="147"/>
    </row>
    <row r="15" spans="1:8" s="138" customFormat="1" ht="12" customHeight="1" x14ac:dyDescent="0.25">
      <c r="A15" s="139"/>
      <c r="B15" s="313" t="s">
        <v>256</v>
      </c>
      <c r="C15" s="313"/>
      <c r="D15" s="313"/>
      <c r="E15" s="146"/>
      <c r="F15" s="147"/>
    </row>
    <row r="16" spans="1:8" s="138" customFormat="1" ht="24" customHeight="1" x14ac:dyDescent="0.25">
      <c r="A16" s="139"/>
      <c r="B16" s="313" t="s">
        <v>257</v>
      </c>
      <c r="C16" s="313"/>
      <c r="D16" s="313"/>
      <c r="E16" s="146"/>
      <c r="F16" s="147"/>
    </row>
    <row r="17" spans="1:9" s="138" customFormat="1" ht="12" customHeight="1" x14ac:dyDescent="0.25">
      <c r="A17" s="148"/>
      <c r="B17" s="315" t="s">
        <v>258</v>
      </c>
      <c r="C17" s="315"/>
      <c r="D17" s="315"/>
      <c r="E17" s="149"/>
      <c r="F17" s="150" t="s">
        <v>435</v>
      </c>
    </row>
    <row r="18" spans="1:9" s="138" customFormat="1" ht="12" customHeight="1" x14ac:dyDescent="0.25">
      <c r="A18" s="145">
        <v>41698</v>
      </c>
      <c r="B18" s="316" t="s">
        <v>254</v>
      </c>
      <c r="C18" s="316"/>
      <c r="D18" s="316"/>
      <c r="E18" s="146"/>
      <c r="F18" s="147"/>
    </row>
    <row r="19" spans="1:9" s="138" customFormat="1" ht="12" customHeight="1" x14ac:dyDescent="0.25">
      <c r="A19" s="139"/>
      <c r="B19" s="313" t="s">
        <v>255</v>
      </c>
      <c r="C19" s="313"/>
      <c r="D19" s="313"/>
      <c r="E19" s="146"/>
      <c r="F19" s="147"/>
    </row>
    <row r="20" spans="1:9" s="138" customFormat="1" ht="12" customHeight="1" x14ac:dyDescent="0.25">
      <c r="A20" s="139"/>
      <c r="B20" s="313" t="s">
        <v>256</v>
      </c>
      <c r="C20" s="313"/>
      <c r="D20" s="313"/>
      <c r="E20" s="146"/>
      <c r="F20" s="147"/>
    </row>
    <row r="21" spans="1:9" s="138" customFormat="1" ht="24" customHeight="1" x14ac:dyDescent="0.25">
      <c r="A21" s="139"/>
      <c r="B21" s="313" t="s">
        <v>257</v>
      </c>
      <c r="C21" s="313"/>
      <c r="D21" s="313"/>
      <c r="E21" s="146"/>
      <c r="F21" s="147"/>
    </row>
    <row r="22" spans="1:9" s="138" customFormat="1" ht="12" customHeight="1" x14ac:dyDescent="0.25">
      <c r="A22" s="148"/>
      <c r="B22" s="315" t="s">
        <v>258</v>
      </c>
      <c r="C22" s="315"/>
      <c r="D22" s="315"/>
      <c r="E22" s="149"/>
      <c r="F22" s="150" t="s">
        <v>435</v>
      </c>
    </row>
    <row r="23" spans="1:9" s="138" customFormat="1" ht="12" customHeight="1" x14ac:dyDescent="0.25">
      <c r="A23" s="145">
        <v>41729</v>
      </c>
      <c r="B23" s="316" t="s">
        <v>254</v>
      </c>
      <c r="C23" s="316"/>
      <c r="D23" s="316"/>
      <c r="E23" s="146"/>
      <c r="F23" s="147"/>
    </row>
    <row r="24" spans="1:9" s="138" customFormat="1" ht="12" customHeight="1" x14ac:dyDescent="0.25">
      <c r="A24" s="139"/>
      <c r="B24" s="313" t="s">
        <v>255</v>
      </c>
      <c r="C24" s="313"/>
      <c r="D24" s="313"/>
      <c r="E24" s="146"/>
      <c r="F24" s="147"/>
    </row>
    <row r="25" spans="1:9" s="138" customFormat="1" ht="12" customHeight="1" x14ac:dyDescent="0.25">
      <c r="A25" s="139"/>
      <c r="B25" s="313" t="s">
        <v>256</v>
      </c>
      <c r="C25" s="313"/>
      <c r="D25" s="313"/>
      <c r="E25" s="146"/>
      <c r="F25" s="147"/>
    </row>
    <row r="26" spans="1:9" s="138" customFormat="1" ht="24" customHeight="1" x14ac:dyDescent="0.25">
      <c r="A26" s="139"/>
      <c r="B26" s="313" t="s">
        <v>257</v>
      </c>
      <c r="C26" s="313"/>
      <c r="D26" s="313"/>
      <c r="E26" s="146"/>
      <c r="F26" s="147"/>
    </row>
    <row r="27" spans="1:9" s="138" customFormat="1" ht="12" customHeight="1" x14ac:dyDescent="0.25">
      <c r="A27" s="148"/>
      <c r="B27" s="315" t="s">
        <v>258</v>
      </c>
      <c r="C27" s="315"/>
      <c r="D27" s="315"/>
      <c r="E27" s="149"/>
      <c r="F27" s="150" t="s">
        <v>435</v>
      </c>
      <c r="I27" s="151"/>
    </row>
    <row r="28" spans="1:9" s="138" customFormat="1" ht="12" customHeight="1" x14ac:dyDescent="0.25">
      <c r="A28" s="145">
        <v>41759</v>
      </c>
      <c r="B28" s="316" t="s">
        <v>254</v>
      </c>
      <c r="C28" s="316"/>
      <c r="D28" s="316"/>
      <c r="E28" s="146"/>
      <c r="F28" s="147"/>
    </row>
    <row r="29" spans="1:9" s="138" customFormat="1" ht="12" customHeight="1" x14ac:dyDescent="0.25">
      <c r="A29" s="139"/>
      <c r="B29" s="313" t="s">
        <v>255</v>
      </c>
      <c r="C29" s="313"/>
      <c r="D29" s="313"/>
      <c r="E29" s="146"/>
      <c r="F29" s="147"/>
    </row>
    <row r="30" spans="1:9" s="138" customFormat="1" ht="12" customHeight="1" x14ac:dyDescent="0.25">
      <c r="A30" s="139"/>
      <c r="B30" s="313" t="s">
        <v>256</v>
      </c>
      <c r="C30" s="313"/>
      <c r="D30" s="313"/>
      <c r="E30" s="146"/>
      <c r="F30" s="147"/>
    </row>
    <row r="31" spans="1:9" s="138" customFormat="1" ht="24" customHeight="1" x14ac:dyDescent="0.25">
      <c r="A31" s="139"/>
      <c r="B31" s="313" t="s">
        <v>257</v>
      </c>
      <c r="C31" s="313"/>
      <c r="D31" s="313"/>
      <c r="E31" s="146"/>
      <c r="F31" s="147"/>
    </row>
    <row r="32" spans="1:9" s="138" customFormat="1" ht="12" customHeight="1" x14ac:dyDescent="0.25">
      <c r="A32" s="148"/>
      <c r="B32" s="315" t="s">
        <v>258</v>
      </c>
      <c r="C32" s="315"/>
      <c r="D32" s="315"/>
      <c r="E32" s="149"/>
      <c r="F32" s="150" t="s">
        <v>435</v>
      </c>
    </row>
    <row r="33" spans="1:11" s="138" customFormat="1" ht="12" customHeight="1" x14ac:dyDescent="0.25">
      <c r="A33" s="145">
        <v>41790</v>
      </c>
      <c r="B33" s="316" t="s">
        <v>254</v>
      </c>
      <c r="C33" s="316"/>
      <c r="D33" s="316"/>
      <c r="E33" s="146"/>
      <c r="F33" s="147"/>
      <c r="H33" s="64"/>
    </row>
    <row r="34" spans="1:11" ht="12" customHeight="1" x14ac:dyDescent="0.25">
      <c r="A34" s="139"/>
      <c r="B34" s="313" t="s">
        <v>255</v>
      </c>
      <c r="C34" s="313"/>
      <c r="D34" s="313"/>
      <c r="E34" s="146"/>
      <c r="F34" s="147"/>
    </row>
    <row r="35" spans="1:11" ht="12" customHeight="1" x14ac:dyDescent="0.25">
      <c r="A35" s="139"/>
      <c r="B35" s="313" t="s">
        <v>256</v>
      </c>
      <c r="C35" s="313"/>
      <c r="D35" s="313"/>
      <c r="E35" s="146"/>
      <c r="F35" s="147"/>
    </row>
    <row r="36" spans="1:11" ht="24" customHeight="1" x14ac:dyDescent="0.25">
      <c r="A36" s="139"/>
      <c r="B36" s="313" t="s">
        <v>257</v>
      </c>
      <c r="C36" s="313"/>
      <c r="D36" s="313"/>
      <c r="E36" s="146"/>
      <c r="F36" s="147"/>
    </row>
    <row r="37" spans="1:11" ht="12" customHeight="1" x14ac:dyDescent="0.25">
      <c r="A37" s="148"/>
      <c r="B37" s="315" t="s">
        <v>258</v>
      </c>
      <c r="C37" s="315"/>
      <c r="D37" s="315"/>
      <c r="E37" s="149"/>
      <c r="F37" s="150" t="s">
        <v>435</v>
      </c>
    </row>
    <row r="38" spans="1:11" ht="12" customHeight="1" x14ac:dyDescent="0.25">
      <c r="A38" s="145">
        <v>41820</v>
      </c>
      <c r="B38" s="316" t="s">
        <v>254</v>
      </c>
      <c r="C38" s="316"/>
      <c r="D38" s="316"/>
      <c r="E38" s="146"/>
      <c r="F38" s="147"/>
    </row>
    <row r="39" spans="1:11" ht="12" customHeight="1" x14ac:dyDescent="0.25">
      <c r="A39" s="139"/>
      <c r="B39" s="313" t="s">
        <v>255</v>
      </c>
      <c r="C39" s="313"/>
      <c r="D39" s="313"/>
      <c r="E39" s="146"/>
      <c r="F39" s="147"/>
    </row>
    <row r="40" spans="1:11" ht="12" customHeight="1" x14ac:dyDescent="0.25">
      <c r="A40" s="139"/>
      <c r="B40" s="313" t="s">
        <v>256</v>
      </c>
      <c r="C40" s="313"/>
      <c r="D40" s="313"/>
      <c r="E40" s="146"/>
      <c r="F40" s="147"/>
    </row>
    <row r="41" spans="1:11" ht="24" customHeight="1" x14ac:dyDescent="0.25">
      <c r="A41" s="139"/>
      <c r="B41" s="313" t="s">
        <v>257</v>
      </c>
      <c r="C41" s="313"/>
      <c r="D41" s="313"/>
      <c r="E41" s="146"/>
      <c r="F41" s="147"/>
      <c r="H41" s="152"/>
    </row>
    <row r="42" spans="1:11" ht="12" customHeight="1" x14ac:dyDescent="0.25">
      <c r="A42" s="148"/>
      <c r="B42" s="315" t="s">
        <v>258</v>
      </c>
      <c r="C42" s="315"/>
      <c r="D42" s="315"/>
      <c r="E42" s="149"/>
      <c r="F42" s="150" t="s">
        <v>435</v>
      </c>
      <c r="H42" s="152"/>
      <c r="J42" s="153"/>
      <c r="K42" s="154"/>
    </row>
    <row r="43" spans="1:11" ht="12" customHeight="1" x14ac:dyDescent="0.25">
      <c r="A43" s="145">
        <v>41851</v>
      </c>
      <c r="B43" s="316" t="s">
        <v>254</v>
      </c>
      <c r="C43" s="316"/>
      <c r="D43" s="316"/>
      <c r="E43" s="146"/>
      <c r="F43" s="147"/>
      <c r="H43" s="152"/>
      <c r="J43" s="153"/>
      <c r="K43" s="154"/>
    </row>
    <row r="44" spans="1:11" ht="12" customHeight="1" x14ac:dyDescent="0.25">
      <c r="A44" s="139"/>
      <c r="B44" s="313" t="s">
        <v>255</v>
      </c>
      <c r="C44" s="313"/>
      <c r="D44" s="313"/>
      <c r="E44" s="146"/>
      <c r="F44" s="147"/>
      <c r="H44" s="152"/>
      <c r="J44" s="153"/>
      <c r="K44" s="154"/>
    </row>
    <row r="45" spans="1:11" ht="12" customHeight="1" x14ac:dyDescent="0.25">
      <c r="A45" s="139"/>
      <c r="B45" s="313" t="s">
        <v>256</v>
      </c>
      <c r="C45" s="313"/>
      <c r="D45" s="313"/>
      <c r="E45" s="146"/>
      <c r="F45" s="147"/>
      <c r="H45" s="152"/>
    </row>
    <row r="46" spans="1:11" ht="24" customHeight="1" x14ac:dyDescent="0.25">
      <c r="A46" s="139"/>
      <c r="B46" s="313" t="s">
        <v>257</v>
      </c>
      <c r="C46" s="313"/>
      <c r="D46" s="313"/>
      <c r="E46" s="146"/>
      <c r="F46" s="147"/>
      <c r="H46" s="152"/>
      <c r="J46" s="153"/>
      <c r="K46" s="154"/>
    </row>
    <row r="47" spans="1:11" ht="12" customHeight="1" x14ac:dyDescent="0.25">
      <c r="A47" s="148"/>
      <c r="B47" s="315" t="s">
        <v>258</v>
      </c>
      <c r="C47" s="315"/>
      <c r="D47" s="315"/>
      <c r="E47" s="149"/>
      <c r="F47" s="150" t="s">
        <v>435</v>
      </c>
      <c r="H47" s="154"/>
      <c r="J47" s="153"/>
      <c r="K47" s="154"/>
    </row>
    <row r="48" spans="1:11" ht="12" customHeight="1" x14ac:dyDescent="0.25">
      <c r="A48" s="145">
        <v>41882</v>
      </c>
      <c r="B48" s="316" t="s">
        <v>254</v>
      </c>
      <c r="C48" s="316"/>
      <c r="D48" s="316"/>
      <c r="E48" s="146"/>
      <c r="F48" s="147"/>
    </row>
    <row r="49" spans="1:6" ht="12" customHeight="1" x14ac:dyDescent="0.25">
      <c r="A49" s="139"/>
      <c r="B49" s="313" t="s">
        <v>255</v>
      </c>
      <c r="C49" s="313"/>
      <c r="D49" s="313"/>
      <c r="E49" s="146"/>
      <c r="F49" s="147"/>
    </row>
    <row r="50" spans="1:6" ht="12" customHeight="1" x14ac:dyDescent="0.25">
      <c r="A50" s="139"/>
      <c r="B50" s="313" t="s">
        <v>256</v>
      </c>
      <c r="C50" s="313"/>
      <c r="D50" s="313"/>
      <c r="E50" s="146"/>
      <c r="F50" s="147"/>
    </row>
    <row r="51" spans="1:6" ht="24" customHeight="1" x14ac:dyDescent="0.25">
      <c r="A51" s="139"/>
      <c r="B51" s="313" t="s">
        <v>257</v>
      </c>
      <c r="C51" s="313"/>
      <c r="D51" s="313"/>
      <c r="E51" s="146"/>
      <c r="F51" s="147"/>
    </row>
    <row r="52" spans="1:6" ht="12" customHeight="1" x14ac:dyDescent="0.25">
      <c r="A52" s="148"/>
      <c r="B52" s="315" t="s">
        <v>258</v>
      </c>
      <c r="C52" s="315"/>
      <c r="D52" s="315"/>
      <c r="E52" s="149"/>
      <c r="F52" s="150" t="s">
        <v>435</v>
      </c>
    </row>
    <row r="53" spans="1:6" ht="12" customHeight="1" x14ac:dyDescent="0.25">
      <c r="A53" s="145">
        <v>41912</v>
      </c>
      <c r="B53" s="316" t="s">
        <v>254</v>
      </c>
      <c r="C53" s="316"/>
      <c r="D53" s="316"/>
      <c r="E53" s="146"/>
      <c r="F53" s="147"/>
    </row>
    <row r="54" spans="1:6" ht="12" customHeight="1" x14ac:dyDescent="0.25">
      <c r="A54" s="139"/>
      <c r="B54" s="313" t="s">
        <v>255</v>
      </c>
      <c r="C54" s="313"/>
      <c r="D54" s="313"/>
      <c r="E54" s="146"/>
      <c r="F54" s="147"/>
    </row>
    <row r="55" spans="1:6" ht="12" customHeight="1" x14ac:dyDescent="0.25">
      <c r="A55" s="139"/>
      <c r="B55" s="313" t="s">
        <v>256</v>
      </c>
      <c r="C55" s="313"/>
      <c r="D55" s="313"/>
      <c r="E55" s="146"/>
      <c r="F55" s="147"/>
    </row>
    <row r="56" spans="1:6" ht="24" customHeight="1" x14ac:dyDescent="0.25">
      <c r="A56" s="139"/>
      <c r="B56" s="313" t="s">
        <v>257</v>
      </c>
      <c r="C56" s="313"/>
      <c r="D56" s="313"/>
      <c r="E56" s="146"/>
      <c r="F56" s="147"/>
    </row>
    <row r="57" spans="1:6" ht="12" customHeight="1" x14ac:dyDescent="0.25">
      <c r="A57" s="148"/>
      <c r="B57" s="315" t="s">
        <v>258</v>
      </c>
      <c r="C57" s="315"/>
      <c r="D57" s="315"/>
      <c r="E57" s="149"/>
      <c r="F57" s="150" t="s">
        <v>435</v>
      </c>
    </row>
    <row r="58" spans="1:6" ht="12" customHeight="1" x14ac:dyDescent="0.25">
      <c r="A58" s="145">
        <v>41943</v>
      </c>
      <c r="B58" s="316" t="s">
        <v>254</v>
      </c>
      <c r="C58" s="316"/>
      <c r="D58" s="316"/>
      <c r="E58" s="146"/>
      <c r="F58" s="147"/>
    </row>
    <row r="59" spans="1:6" ht="12" customHeight="1" x14ac:dyDescent="0.25">
      <c r="A59" s="139"/>
      <c r="B59" s="313" t="s">
        <v>255</v>
      </c>
      <c r="C59" s="313"/>
      <c r="D59" s="313"/>
      <c r="E59" s="146"/>
      <c r="F59" s="147"/>
    </row>
    <row r="60" spans="1:6" ht="12" customHeight="1" x14ac:dyDescent="0.25">
      <c r="A60" s="139"/>
      <c r="B60" s="313" t="s">
        <v>256</v>
      </c>
      <c r="C60" s="313"/>
      <c r="D60" s="313"/>
      <c r="E60" s="146"/>
      <c r="F60" s="147"/>
    </row>
    <row r="61" spans="1:6" ht="24" customHeight="1" x14ac:dyDescent="0.25">
      <c r="A61" s="139"/>
      <c r="B61" s="313" t="s">
        <v>257</v>
      </c>
      <c r="C61" s="313"/>
      <c r="D61" s="313"/>
      <c r="E61" s="146"/>
      <c r="F61" s="147"/>
    </row>
    <row r="62" spans="1:6" ht="12" customHeight="1" x14ac:dyDescent="0.25">
      <c r="A62" s="148"/>
      <c r="B62" s="315" t="s">
        <v>258</v>
      </c>
      <c r="C62" s="315"/>
      <c r="D62" s="315"/>
      <c r="E62" s="149"/>
      <c r="F62" s="150" t="s">
        <v>435</v>
      </c>
    </row>
    <row r="63" spans="1:6" ht="12" customHeight="1" x14ac:dyDescent="0.25">
      <c r="A63" s="145">
        <v>41973</v>
      </c>
      <c r="B63" s="316" t="s">
        <v>254</v>
      </c>
      <c r="C63" s="316"/>
      <c r="D63" s="316"/>
      <c r="E63" s="146"/>
      <c r="F63" s="147"/>
    </row>
    <row r="64" spans="1:6" ht="12" customHeight="1" x14ac:dyDescent="0.25">
      <c r="A64" s="139"/>
      <c r="B64" s="313" t="s">
        <v>255</v>
      </c>
      <c r="C64" s="313"/>
      <c r="D64" s="313"/>
      <c r="E64" s="146"/>
      <c r="F64" s="147"/>
    </row>
    <row r="65" spans="1:6" ht="12" customHeight="1" x14ac:dyDescent="0.25">
      <c r="A65" s="139"/>
      <c r="B65" s="313" t="s">
        <v>256</v>
      </c>
      <c r="C65" s="313"/>
      <c r="D65" s="313"/>
      <c r="E65" s="146"/>
      <c r="F65" s="147"/>
    </row>
    <row r="66" spans="1:6" ht="24" customHeight="1" x14ac:dyDescent="0.25">
      <c r="A66" s="139"/>
      <c r="B66" s="313" t="s">
        <v>257</v>
      </c>
      <c r="C66" s="313"/>
      <c r="D66" s="313"/>
      <c r="E66" s="146"/>
      <c r="F66" s="147"/>
    </row>
    <row r="67" spans="1:6" ht="12" customHeight="1" x14ac:dyDescent="0.25">
      <c r="A67" s="148"/>
      <c r="B67" s="315" t="s">
        <v>258</v>
      </c>
      <c r="C67" s="315"/>
      <c r="D67" s="315"/>
      <c r="E67" s="149"/>
      <c r="F67" s="150" t="s">
        <v>435</v>
      </c>
    </row>
    <row r="68" spans="1:6" ht="12" customHeight="1" x14ac:dyDescent="0.25">
      <c r="A68" s="145">
        <v>42004</v>
      </c>
      <c r="B68" s="316" t="s">
        <v>254</v>
      </c>
      <c r="C68" s="316"/>
      <c r="D68" s="316"/>
      <c r="E68" s="146"/>
      <c r="F68" s="147"/>
    </row>
    <row r="69" spans="1:6" ht="12" customHeight="1" x14ac:dyDescent="0.25">
      <c r="A69" s="139"/>
      <c r="B69" s="313" t="s">
        <v>255</v>
      </c>
      <c r="C69" s="313"/>
      <c r="D69" s="313"/>
      <c r="E69" s="146"/>
      <c r="F69" s="147"/>
    </row>
    <row r="70" spans="1:6" ht="12" customHeight="1" x14ac:dyDescent="0.25">
      <c r="A70" s="139"/>
      <c r="B70" s="313" t="s">
        <v>256</v>
      </c>
      <c r="C70" s="313"/>
      <c r="D70" s="313"/>
      <c r="E70" s="146"/>
      <c r="F70" s="147"/>
    </row>
    <row r="71" spans="1:6" ht="24" customHeight="1" x14ac:dyDescent="0.25">
      <c r="A71" s="139"/>
      <c r="B71" s="313" t="s">
        <v>257</v>
      </c>
      <c r="C71" s="313"/>
      <c r="D71" s="313"/>
      <c r="E71" s="146"/>
      <c r="F71" s="147"/>
    </row>
    <row r="72" spans="1:6" ht="12" customHeight="1" thickBot="1" x14ac:dyDescent="0.3">
      <c r="A72" s="155"/>
      <c r="B72" s="314" t="s">
        <v>258</v>
      </c>
      <c r="C72" s="314"/>
      <c r="D72" s="314"/>
      <c r="E72" s="156"/>
      <c r="F72" s="150" t="s">
        <v>435</v>
      </c>
    </row>
    <row r="73" spans="1:6" ht="12" customHeight="1" x14ac:dyDescent="0.25">
      <c r="A73" s="157" t="s">
        <v>241</v>
      </c>
      <c r="B73" s="158"/>
      <c r="C73" s="157"/>
      <c r="D73" s="157"/>
      <c r="E73" s="157"/>
      <c r="F73" s="159"/>
    </row>
    <row r="74" spans="1:6" ht="12" customHeight="1" x14ac:dyDescent="0.25">
      <c r="A74" s="133"/>
      <c r="B74" s="133"/>
      <c r="C74" s="133"/>
      <c r="D74" s="133"/>
      <c r="E74" s="133"/>
      <c r="F74" s="133"/>
    </row>
    <row r="75" spans="1:6" ht="12" customHeight="1" x14ac:dyDescent="0.25">
      <c r="A75" s="131" t="s">
        <v>259</v>
      </c>
      <c r="B75" s="135"/>
      <c r="C75" s="160"/>
      <c r="D75" s="160"/>
      <c r="E75" s="160"/>
      <c r="F75" s="289" t="s">
        <v>435</v>
      </c>
    </row>
    <row r="76" spans="1:6" x14ac:dyDescent="0.25">
      <c r="A76" s="131" t="s">
        <v>260</v>
      </c>
      <c r="B76" s="132"/>
      <c r="C76" s="131"/>
      <c r="D76" s="131"/>
      <c r="E76" s="131"/>
      <c r="F76" s="161"/>
    </row>
  </sheetData>
  <mergeCells count="69">
    <mergeCell ref="B16:D16"/>
    <mergeCell ref="A3:B3"/>
    <mergeCell ref="A6:B6"/>
    <mergeCell ref="C6:D6"/>
    <mergeCell ref="A7:B7"/>
    <mergeCell ref="C7:D7"/>
    <mergeCell ref="A8:B8"/>
    <mergeCell ref="C8:D8"/>
    <mergeCell ref="A9:B9"/>
    <mergeCell ref="C9:D9"/>
    <mergeCell ref="B13:D13"/>
    <mergeCell ref="B14:D14"/>
    <mergeCell ref="B15:D15"/>
    <mergeCell ref="B28:D28"/>
    <mergeCell ref="B17:D17"/>
    <mergeCell ref="B18:D18"/>
    <mergeCell ref="B19:D19"/>
    <mergeCell ref="B20:D20"/>
    <mergeCell ref="B21:D21"/>
    <mergeCell ref="B22:D22"/>
    <mergeCell ref="B23:D23"/>
    <mergeCell ref="B24:D24"/>
    <mergeCell ref="B25:D25"/>
    <mergeCell ref="B26:D26"/>
    <mergeCell ref="B27:D27"/>
    <mergeCell ref="B40:D40"/>
    <mergeCell ref="B29:D29"/>
    <mergeCell ref="B30:D30"/>
    <mergeCell ref="B31:D31"/>
    <mergeCell ref="B32:D32"/>
    <mergeCell ref="B33:D33"/>
    <mergeCell ref="B34:D34"/>
    <mergeCell ref="B35:D35"/>
    <mergeCell ref="B36:D36"/>
    <mergeCell ref="B37:D37"/>
    <mergeCell ref="B38:D38"/>
    <mergeCell ref="B39:D39"/>
    <mergeCell ref="B52:D52"/>
    <mergeCell ref="B41:D41"/>
    <mergeCell ref="B42:D42"/>
    <mergeCell ref="B43:D43"/>
    <mergeCell ref="B44:D44"/>
    <mergeCell ref="B45:D45"/>
    <mergeCell ref="B46:D46"/>
    <mergeCell ref="B47:D47"/>
    <mergeCell ref="B48:D48"/>
    <mergeCell ref="B49:D49"/>
    <mergeCell ref="B50:D50"/>
    <mergeCell ref="B51:D51"/>
    <mergeCell ref="B64:D64"/>
    <mergeCell ref="B53:D53"/>
    <mergeCell ref="B54:D54"/>
    <mergeCell ref="B55:D55"/>
    <mergeCell ref="B56:D56"/>
    <mergeCell ref="B57:D57"/>
    <mergeCell ref="B58:D58"/>
    <mergeCell ref="B59:D59"/>
    <mergeCell ref="B60:D60"/>
    <mergeCell ref="B61:D61"/>
    <mergeCell ref="B62:D62"/>
    <mergeCell ref="B63:D63"/>
    <mergeCell ref="B71:D71"/>
    <mergeCell ref="B72:D72"/>
    <mergeCell ref="B65:D65"/>
    <mergeCell ref="B66:D66"/>
    <mergeCell ref="B67:D67"/>
    <mergeCell ref="B68:D68"/>
    <mergeCell ref="B69:D69"/>
    <mergeCell ref="B70:D70"/>
  </mergeCells>
  <pageMargins left="0.70866141732283516" right="0.70866141732283516" top="0.90551181102362177" bottom="0.59055118110236204" header="0.31496062992126012" footer="0.31496062992126012"/>
  <pageSetup paperSize="0" fitToWidth="0" fitToHeight="0" orientation="portrait" horizontalDpi="0" verticalDpi="0" copies="0"/>
  <headerFooter>
    <oddHeader>&amp;L&amp;8Biogene Treibstoffe
Vorlage BAFU/OZD&amp;R&amp;8 13.05.2014</oddHeader>
    <oddFooter>&amp;R&amp;8Seite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G7" sqref="G7"/>
    </sheetView>
  </sheetViews>
  <sheetFormatPr baseColWidth="10" defaultColWidth="11.5546875" defaultRowHeight="13.8" x14ac:dyDescent="0.25"/>
  <cols>
    <col min="1" max="1" width="48.33203125" style="64" customWidth="1"/>
    <col min="2" max="2" width="11" style="64" customWidth="1"/>
    <col min="3" max="3" width="26.5546875" style="64" customWidth="1"/>
    <col min="4" max="4" width="11.5546875" style="64" customWidth="1"/>
    <col min="5" max="16384" width="11.5546875" style="64"/>
  </cols>
  <sheetData>
    <row r="1" spans="1:3" ht="36" customHeight="1" x14ac:dyDescent="0.3">
      <c r="A1" s="6" t="s">
        <v>261</v>
      </c>
      <c r="B1" s="162" t="s">
        <v>95</v>
      </c>
      <c r="C1" s="163" t="s">
        <v>262</v>
      </c>
    </row>
    <row r="2" spans="1:3" ht="14.4" x14ac:dyDescent="0.3">
      <c r="A2" t="s">
        <v>263</v>
      </c>
      <c r="B2" s="44"/>
      <c r="C2" s="164" t="s">
        <v>19</v>
      </c>
    </row>
    <row r="3" spans="1:3" ht="14.4" x14ac:dyDescent="0.3">
      <c r="A3" t="s">
        <v>264</v>
      </c>
      <c r="B3" s="44"/>
      <c r="C3" s="164" t="s">
        <v>265</v>
      </c>
    </row>
    <row r="4" spans="1:3" ht="14.4" x14ac:dyDescent="0.3">
      <c r="A4" s="165" t="s">
        <v>266</v>
      </c>
      <c r="B4" s="166" t="s">
        <v>140</v>
      </c>
      <c r="C4" s="167" t="s">
        <v>435</v>
      </c>
    </row>
    <row r="5" spans="1:3" ht="14.4" x14ac:dyDescent="0.3">
      <c r="A5" t="s">
        <v>267</v>
      </c>
      <c r="B5" s="44"/>
      <c r="C5" s="168" t="s">
        <v>268</v>
      </c>
    </row>
    <row r="6" spans="1:3" ht="14.4" x14ac:dyDescent="0.3">
      <c r="A6" t="s">
        <v>269</v>
      </c>
      <c r="B6" s="44"/>
      <c r="C6" s="167" t="s">
        <v>435</v>
      </c>
    </row>
    <row r="7" spans="1:3" ht="14.4" x14ac:dyDescent="0.3">
      <c r="A7" t="s">
        <v>270</v>
      </c>
      <c r="B7" s="44" t="s">
        <v>140</v>
      </c>
      <c r="C7" s="167"/>
    </row>
    <row r="8" spans="1:3" ht="14.4" x14ac:dyDescent="0.3">
      <c r="A8" s="165" t="s">
        <v>271</v>
      </c>
      <c r="B8" s="166"/>
      <c r="C8" s="168"/>
    </row>
    <row r="9" spans="1:3" ht="14.4" x14ac:dyDescent="0.3">
      <c r="A9" s="169" t="s">
        <v>272</v>
      </c>
      <c r="B9" s="44" t="s">
        <v>140</v>
      </c>
      <c r="C9" s="167" t="s">
        <v>435</v>
      </c>
    </row>
    <row r="10" spans="1:3" ht="14.4" x14ac:dyDescent="0.3">
      <c r="A10" s="169" t="s">
        <v>273</v>
      </c>
      <c r="B10" s="44" t="s">
        <v>140</v>
      </c>
      <c r="C10" s="167" t="s">
        <v>435</v>
      </c>
    </row>
    <row r="11" spans="1:3" ht="14.4" x14ac:dyDescent="0.3">
      <c r="A11" s="169" t="s">
        <v>274</v>
      </c>
      <c r="B11" s="44" t="s">
        <v>140</v>
      </c>
      <c r="C11" s="167" t="s">
        <v>435</v>
      </c>
    </row>
    <row r="12" spans="1:3" ht="14.4" x14ac:dyDescent="0.3">
      <c r="A12" s="169" t="s">
        <v>275</v>
      </c>
      <c r="B12" s="44" t="s">
        <v>140</v>
      </c>
      <c r="C12" s="170" t="s">
        <v>435</v>
      </c>
    </row>
    <row r="13" spans="1:3" ht="14.4" x14ac:dyDescent="0.3">
      <c r="A13" s="169" t="s">
        <v>276</v>
      </c>
      <c r="B13" s="44" t="s">
        <v>140</v>
      </c>
      <c r="C13" s="167" t="s">
        <v>435</v>
      </c>
    </row>
    <row r="14" spans="1:3" ht="14.4" x14ac:dyDescent="0.3">
      <c r="A14" s="169" t="s">
        <v>277</v>
      </c>
      <c r="B14" s="44" t="s">
        <v>140</v>
      </c>
      <c r="C14" s="167" t="s">
        <v>435</v>
      </c>
    </row>
    <row r="15" spans="1:3" ht="14.4" x14ac:dyDescent="0.3">
      <c r="A15" s="169" t="s">
        <v>278</v>
      </c>
      <c r="B15" s="44" t="s">
        <v>140</v>
      </c>
      <c r="C15" s="167" t="s">
        <v>435</v>
      </c>
    </row>
    <row r="16" spans="1:3" ht="14.4" x14ac:dyDescent="0.3">
      <c r="A16" s="169"/>
      <c r="B16" s="44"/>
      <c r="C16" s="171"/>
    </row>
    <row r="17" spans="1:3" ht="14.4" x14ac:dyDescent="0.3">
      <c r="A17"/>
      <c r="B17"/>
      <c r="C17"/>
    </row>
    <row r="18" spans="1:3" ht="14.4" thickBot="1" x14ac:dyDescent="0.3">
      <c r="A18" s="165" t="s">
        <v>279</v>
      </c>
      <c r="B18" s="165"/>
      <c r="C18" s="290" t="s">
        <v>435</v>
      </c>
    </row>
    <row r="19" spans="1:3" ht="15" thickTop="1" x14ac:dyDescent="0.3">
      <c r="A19"/>
      <c r="B19"/>
      <c r="C19"/>
    </row>
    <row r="20" spans="1:3" ht="14.4" x14ac:dyDescent="0.3">
      <c r="A20"/>
      <c r="B20"/>
      <c r="C20"/>
    </row>
    <row r="21" spans="1:3" ht="14.4" x14ac:dyDescent="0.3">
      <c r="A21" t="s">
        <v>280</v>
      </c>
      <c r="B21" s="44" t="s">
        <v>140</v>
      </c>
      <c r="C21" s="291" t="s">
        <v>435</v>
      </c>
    </row>
    <row r="22" spans="1:3" ht="14.4" x14ac:dyDescent="0.3">
      <c r="A22" t="s">
        <v>281</v>
      </c>
      <c r="B22"/>
      <c r="C22" s="169"/>
    </row>
    <row r="23" spans="1:3" ht="14.4" x14ac:dyDescent="0.3">
      <c r="A23"/>
      <c r="B23"/>
      <c r="C23" s="169"/>
    </row>
    <row r="24" spans="1:3" ht="14.4" x14ac:dyDescent="0.3">
      <c r="A24" s="15" t="s">
        <v>282</v>
      </c>
      <c r="B24" s="166" t="s">
        <v>140</v>
      </c>
      <c r="C24" s="170" t="s">
        <v>435</v>
      </c>
    </row>
    <row r="25" spans="1:3" ht="14.4" x14ac:dyDescent="0.3">
      <c r="A25"/>
      <c r="B25"/>
      <c r="C25" s="169"/>
    </row>
    <row r="26" spans="1:3" ht="14.4" x14ac:dyDescent="0.3">
      <c r="A26" t="s">
        <v>283</v>
      </c>
      <c r="B26" s="44" t="s">
        <v>140</v>
      </c>
      <c r="C26" s="292" t="s">
        <v>435</v>
      </c>
    </row>
    <row r="27" spans="1:3" ht="14.4" x14ac:dyDescent="0.3">
      <c r="A27"/>
      <c r="B27"/>
      <c r="C27" s="169"/>
    </row>
    <row r="28" spans="1:3" ht="14.4" x14ac:dyDescent="0.3">
      <c r="A28"/>
      <c r="B28"/>
      <c r="C28" s="169"/>
    </row>
    <row r="29" spans="1:3" x14ac:dyDescent="0.25">
      <c r="A29" s="165" t="s">
        <v>284</v>
      </c>
      <c r="B29" s="174" t="s">
        <v>140</v>
      </c>
      <c r="C29" s="293" t="s">
        <v>435</v>
      </c>
    </row>
    <row r="30" spans="1:3" ht="14.4" x14ac:dyDescent="0.3">
      <c r="A30"/>
      <c r="B30"/>
      <c r="C30"/>
    </row>
    <row r="31" spans="1:3" ht="14.4" x14ac:dyDescent="0.3">
      <c r="A31" t="s">
        <v>285</v>
      </c>
      <c r="B31"/>
      <c r="C31" s="294" t="s">
        <v>435</v>
      </c>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3"/>
  <sheetViews>
    <sheetView workbookViewId="0">
      <selection activeCell="B13" sqref="B13"/>
    </sheetView>
  </sheetViews>
  <sheetFormatPr baseColWidth="10" defaultRowHeight="14.4" x14ac:dyDescent="0.3"/>
  <cols>
    <col min="1" max="1" width="31.88671875" customWidth="1"/>
    <col min="2" max="2" width="23.6640625" customWidth="1"/>
    <col min="3" max="3" width="29" customWidth="1"/>
    <col min="4" max="4" width="22.44140625" customWidth="1"/>
    <col min="5" max="5" width="23.88671875" customWidth="1"/>
    <col min="6" max="6" width="11.5546875" customWidth="1"/>
    <col min="7" max="7" width="16.88671875" customWidth="1"/>
    <col min="8" max="8" width="18.33203125" customWidth="1"/>
    <col min="9" max="9" width="11.5546875" customWidth="1"/>
  </cols>
  <sheetData>
    <row r="1" spans="1:10" ht="18.600000000000001" customHeight="1" x14ac:dyDescent="0.3">
      <c r="A1" s="175" t="s">
        <v>286</v>
      </c>
      <c r="B1" s="175" t="s">
        <v>287</v>
      </c>
      <c r="C1" s="176" t="s">
        <v>288</v>
      </c>
      <c r="D1" s="175" t="s">
        <v>289</v>
      </c>
      <c r="E1" s="76"/>
      <c r="F1" s="76"/>
      <c r="G1" s="177"/>
      <c r="H1" s="178"/>
      <c r="I1" s="76"/>
    </row>
    <row r="2" spans="1:10" x14ac:dyDescent="0.3">
      <c r="A2" s="179"/>
      <c r="B2" s="179"/>
      <c r="C2" s="176"/>
      <c r="D2" s="179"/>
      <c r="E2" s="179"/>
      <c r="F2" s="179"/>
      <c r="G2" s="180"/>
      <c r="H2" s="180"/>
      <c r="I2" s="180"/>
    </row>
    <row r="3" spans="1:10" ht="27.6" x14ac:dyDescent="0.3">
      <c r="A3" s="181" t="s">
        <v>290</v>
      </c>
      <c r="B3" s="15" t="s">
        <v>291</v>
      </c>
      <c r="C3" s="49">
        <f>'OZD-Import'!E39</f>
        <v>0</v>
      </c>
      <c r="D3" s="166" t="s">
        <v>292</v>
      </c>
      <c r="E3" s="76"/>
      <c r="F3" s="172"/>
      <c r="G3" s="76"/>
      <c r="H3" s="76"/>
      <c r="I3" s="76"/>
      <c r="J3" s="173"/>
    </row>
    <row r="4" spans="1:10" x14ac:dyDescent="0.3">
      <c r="A4" s="76"/>
      <c r="B4" s="76"/>
      <c r="C4" s="162"/>
      <c r="D4" s="182"/>
      <c r="E4" s="76"/>
      <c r="F4" s="172"/>
      <c r="G4" s="76"/>
      <c r="H4" s="76"/>
      <c r="I4" s="76"/>
    </row>
    <row r="5" spans="1:10" ht="27.6" x14ac:dyDescent="0.3">
      <c r="A5" s="181" t="s">
        <v>293</v>
      </c>
      <c r="B5" s="15" t="s">
        <v>294</v>
      </c>
      <c r="C5" s="49" t="str">
        <f>'OZD-CH'!F75</f>
        <v>geschwärzt</v>
      </c>
      <c r="D5" s="166" t="s">
        <v>295</v>
      </c>
      <c r="E5" s="76"/>
      <c r="F5" s="172"/>
      <c r="G5" s="76"/>
      <c r="H5" s="76"/>
      <c r="I5" s="76"/>
    </row>
    <row r="6" spans="1:10" x14ac:dyDescent="0.3">
      <c r="A6" s="2"/>
      <c r="B6" s="76"/>
      <c r="C6" s="162"/>
      <c r="D6" s="182"/>
      <c r="E6" s="76"/>
      <c r="F6" s="172"/>
      <c r="G6" s="76"/>
      <c r="H6" s="76"/>
      <c r="I6" s="76"/>
    </row>
    <row r="7" spans="1:10" x14ac:dyDescent="0.3">
      <c r="A7" s="181" t="s">
        <v>296</v>
      </c>
      <c r="B7" s="15" t="s">
        <v>297</v>
      </c>
      <c r="C7" s="49" t="str">
        <f>Produktionskosten!C6</f>
        <v>geschwärzt</v>
      </c>
      <c r="D7" s="166" t="s">
        <v>292</v>
      </c>
      <c r="E7" s="76"/>
      <c r="F7" s="172"/>
      <c r="G7" s="76"/>
      <c r="H7" s="76"/>
      <c r="I7" s="76"/>
    </row>
    <row r="8" spans="1:10" x14ac:dyDescent="0.3">
      <c r="C8" s="162"/>
      <c r="D8" s="44"/>
      <c r="F8" s="173"/>
    </row>
    <row r="9" spans="1:10" ht="16.2" x14ac:dyDescent="0.3">
      <c r="A9" s="181" t="s">
        <v>298</v>
      </c>
      <c r="B9" s="15" t="s">
        <v>299</v>
      </c>
      <c r="C9" s="162">
        <v>1.4750000000000001</v>
      </c>
      <c r="D9" s="166" t="s">
        <v>292</v>
      </c>
      <c r="F9" s="173"/>
    </row>
    <row r="10" spans="1:10" x14ac:dyDescent="0.3">
      <c r="C10" s="162"/>
      <c r="D10" s="44"/>
      <c r="E10" t="s">
        <v>300</v>
      </c>
      <c r="F10" s="173" t="s">
        <v>301</v>
      </c>
      <c r="G10" t="s">
        <v>302</v>
      </c>
    </row>
    <row r="11" spans="1:10" x14ac:dyDescent="0.3">
      <c r="A11" s="181" t="s">
        <v>417</v>
      </c>
      <c r="B11" s="15" t="s">
        <v>291</v>
      </c>
      <c r="C11" s="183">
        <f>'OZD-Import'!K39</f>
        <v>0</v>
      </c>
      <c r="D11" s="184" t="s">
        <v>303</v>
      </c>
      <c r="E11" s="184">
        <v>0.99</v>
      </c>
      <c r="F11" s="185">
        <f>C11-E11</f>
        <v>-0.99</v>
      </c>
      <c r="G11" s="184" t="s">
        <v>295</v>
      </c>
    </row>
    <row r="12" spans="1:10" x14ac:dyDescent="0.3">
      <c r="C12" s="162"/>
      <c r="D12" s="44"/>
      <c r="E12" s="44" t="s">
        <v>304</v>
      </c>
      <c r="F12" s="173"/>
      <c r="G12" t="s">
        <v>305</v>
      </c>
    </row>
    <row r="13" spans="1:10" ht="27.6" x14ac:dyDescent="0.3">
      <c r="A13" s="181" t="s">
        <v>306</v>
      </c>
      <c r="B13" s="15" t="s">
        <v>297</v>
      </c>
      <c r="C13" s="186" t="str">
        <f>Produktionskosten!C29</f>
        <v>geschwärzt</v>
      </c>
      <c r="D13" s="166" t="s">
        <v>295</v>
      </c>
      <c r="F13" s="173"/>
    </row>
    <row r="14" spans="1:10" x14ac:dyDescent="0.3">
      <c r="C14" s="162"/>
      <c r="D14" s="44"/>
      <c r="F14" s="173"/>
    </row>
    <row r="15" spans="1:10" ht="27.6" x14ac:dyDescent="0.3">
      <c r="A15" s="181" t="s">
        <v>307</v>
      </c>
      <c r="B15" s="15" t="s">
        <v>308</v>
      </c>
      <c r="C15" s="162">
        <v>0</v>
      </c>
      <c r="D15" s="166" t="s">
        <v>309</v>
      </c>
      <c r="F15" s="173"/>
    </row>
    <row r="16" spans="1:10" x14ac:dyDescent="0.3">
      <c r="F16" s="173"/>
    </row>
    <row r="17" spans="1:6" x14ac:dyDescent="0.3">
      <c r="A17" s="187" t="s">
        <v>310</v>
      </c>
      <c r="F17" s="173"/>
    </row>
    <row r="18" spans="1:6" x14ac:dyDescent="0.3">
      <c r="F18" s="173"/>
    </row>
    <row r="19" spans="1:6" x14ac:dyDescent="0.3">
      <c r="A19" s="187" t="s">
        <v>311</v>
      </c>
      <c r="F19" s="173"/>
    </row>
    <row r="20" spans="1:6" x14ac:dyDescent="0.3">
      <c r="F20" s="173"/>
    </row>
    <row r="21" spans="1:6" x14ac:dyDescent="0.3">
      <c r="A21" s="187" t="s">
        <v>312</v>
      </c>
      <c r="F21" s="173"/>
    </row>
    <row r="22" spans="1:6" x14ac:dyDescent="0.3">
      <c r="F22" s="173"/>
    </row>
    <row r="23" spans="1:6" x14ac:dyDescent="0.3">
      <c r="A23" s="187" t="s">
        <v>313</v>
      </c>
      <c r="F23" s="173"/>
    </row>
    <row r="24" spans="1:6" x14ac:dyDescent="0.3">
      <c r="F24" s="173"/>
    </row>
    <row r="25" spans="1:6" x14ac:dyDescent="0.3">
      <c r="A25" s="187" t="s">
        <v>314</v>
      </c>
      <c r="F25" s="173"/>
    </row>
    <row r="26" spans="1:6" x14ac:dyDescent="0.3">
      <c r="F26" s="173"/>
    </row>
    <row r="27" spans="1:6" x14ac:dyDescent="0.3">
      <c r="A27" s="187" t="s">
        <v>315</v>
      </c>
      <c r="F27" s="173"/>
    </row>
    <row r="28" spans="1:6" x14ac:dyDescent="0.3">
      <c r="F28" s="173"/>
    </row>
    <row r="29" spans="1:6" x14ac:dyDescent="0.3">
      <c r="A29" s="187" t="s">
        <v>316</v>
      </c>
      <c r="F29" s="173"/>
    </row>
    <row r="30" spans="1:6" x14ac:dyDescent="0.3">
      <c r="F30" s="173"/>
    </row>
    <row r="31" spans="1:6" x14ac:dyDescent="0.3">
      <c r="A31" s="187" t="s">
        <v>317</v>
      </c>
      <c r="F31" s="172"/>
    </row>
    <row r="32" spans="1:6" x14ac:dyDescent="0.3">
      <c r="F32" s="172"/>
    </row>
    <row r="33" spans="1:7" x14ac:dyDescent="0.3">
      <c r="A33" s="187" t="s">
        <v>318</v>
      </c>
      <c r="F33" s="172"/>
    </row>
    <row r="34" spans="1:7" x14ac:dyDescent="0.3">
      <c r="F34" s="172"/>
    </row>
    <row r="35" spans="1:7" x14ac:dyDescent="0.3">
      <c r="F35" s="173"/>
    </row>
    <row r="36" spans="1:7" x14ac:dyDescent="0.3">
      <c r="A36" s="188" t="s">
        <v>319</v>
      </c>
      <c r="F36" s="173"/>
    </row>
    <row r="37" spans="1:7" x14ac:dyDescent="0.3">
      <c r="F37" s="173"/>
    </row>
    <row r="38" spans="1:7" x14ac:dyDescent="0.3">
      <c r="A38" s="189" t="s">
        <v>320</v>
      </c>
      <c r="F38" s="173"/>
    </row>
    <row r="39" spans="1:7" x14ac:dyDescent="0.3">
      <c r="F39" s="173"/>
    </row>
    <row r="40" spans="1:7" x14ac:dyDescent="0.3">
      <c r="B40" s="169"/>
      <c r="D40" s="324"/>
      <c r="E40" s="324"/>
      <c r="F40" s="190"/>
      <c r="G40" s="173"/>
    </row>
    <row r="41" spans="1:7" x14ac:dyDescent="0.3">
      <c r="A41" s="189" t="s">
        <v>321</v>
      </c>
      <c r="B41" s="169"/>
      <c r="F41" s="191"/>
      <c r="G41" s="173"/>
    </row>
    <row r="42" spans="1:7" x14ac:dyDescent="0.3">
      <c r="A42" s="189" t="s">
        <v>322</v>
      </c>
      <c r="B42" s="169"/>
      <c r="F42" s="191"/>
      <c r="G42" s="173"/>
    </row>
    <row r="43" spans="1:7" x14ac:dyDescent="0.3">
      <c r="A43" s="189" t="s">
        <v>323</v>
      </c>
      <c r="B43" s="169"/>
      <c r="F43" s="192"/>
      <c r="G43" s="173"/>
    </row>
    <row r="51" spans="3:7" ht="15" thickBot="1" x14ac:dyDescent="0.35">
      <c r="F51" s="193"/>
      <c r="G51" s="173"/>
    </row>
    <row r="52" spans="3:7" ht="15" thickTop="1" x14ac:dyDescent="0.3"/>
    <row r="53" spans="3:7" x14ac:dyDescent="0.3">
      <c r="C53" s="194"/>
      <c r="D53" s="194"/>
      <c r="E53" s="194"/>
      <c r="F53" s="195"/>
    </row>
    <row r="54" spans="3:7" x14ac:dyDescent="0.3">
      <c r="C54" s="194"/>
      <c r="D54" s="196"/>
      <c r="E54" s="196"/>
      <c r="F54" s="195"/>
    </row>
    <row r="55" spans="3:7" x14ac:dyDescent="0.3">
      <c r="C55" s="194"/>
      <c r="D55" s="194"/>
      <c r="E55" s="194"/>
      <c r="F55" s="195"/>
    </row>
    <row r="56" spans="3:7" x14ac:dyDescent="0.3">
      <c r="C56" s="194"/>
      <c r="D56" s="194"/>
      <c r="E56" s="196"/>
      <c r="F56" s="195"/>
    </row>
    <row r="57" spans="3:7" x14ac:dyDescent="0.3">
      <c r="C57" s="194"/>
      <c r="D57" s="196"/>
      <c r="E57" s="196"/>
      <c r="F57" s="195"/>
    </row>
    <row r="58" spans="3:7" x14ac:dyDescent="0.3">
      <c r="C58" s="194"/>
      <c r="D58" s="194"/>
      <c r="E58" s="196"/>
      <c r="F58" s="195"/>
    </row>
    <row r="59" spans="3:7" x14ac:dyDescent="0.3">
      <c r="C59" s="194"/>
      <c r="D59" s="194"/>
      <c r="E59" s="194"/>
      <c r="F59" s="195"/>
    </row>
    <row r="60" spans="3:7" x14ac:dyDescent="0.3">
      <c r="C60" s="194"/>
      <c r="D60" s="194"/>
      <c r="E60" s="196"/>
      <c r="F60" s="195"/>
    </row>
    <row r="61" spans="3:7" x14ac:dyDescent="0.3">
      <c r="C61" s="194"/>
      <c r="D61" s="194"/>
      <c r="E61" s="194"/>
      <c r="F61" s="195"/>
    </row>
    <row r="62" spans="3:7" x14ac:dyDescent="0.3">
      <c r="C62" s="194"/>
      <c r="D62" s="194"/>
      <c r="E62" s="194"/>
      <c r="F62" s="195"/>
    </row>
    <row r="63" spans="3:7" x14ac:dyDescent="0.3">
      <c r="C63" s="194"/>
      <c r="D63" s="194"/>
      <c r="E63" s="196"/>
      <c r="F63" s="195"/>
    </row>
    <row r="64" spans="3:7" x14ac:dyDescent="0.3">
      <c r="C64" s="194"/>
      <c r="D64" s="194"/>
      <c r="E64" s="196"/>
      <c r="F64" s="195"/>
    </row>
    <row r="65" spans="3:6" x14ac:dyDescent="0.3">
      <c r="C65" s="194"/>
      <c r="D65" s="194"/>
      <c r="E65" s="196"/>
      <c r="F65" s="195"/>
    </row>
    <row r="66" spans="3:6" x14ac:dyDescent="0.3">
      <c r="C66" s="194"/>
      <c r="D66" s="194"/>
      <c r="E66" s="196"/>
      <c r="F66" s="195"/>
    </row>
    <row r="67" spans="3:6" x14ac:dyDescent="0.3">
      <c r="C67" s="194"/>
      <c r="D67" s="194"/>
      <c r="E67" s="194"/>
      <c r="F67" s="195"/>
    </row>
    <row r="68" spans="3:6" x14ac:dyDescent="0.3">
      <c r="C68" s="194"/>
      <c r="D68" s="194"/>
      <c r="E68" s="194"/>
      <c r="F68" s="195"/>
    </row>
    <row r="69" spans="3:6" x14ac:dyDescent="0.3">
      <c r="C69" s="194"/>
      <c r="D69" s="194"/>
      <c r="E69" s="196"/>
      <c r="F69" s="195"/>
    </row>
    <row r="70" spans="3:6" x14ac:dyDescent="0.3">
      <c r="C70" s="196"/>
      <c r="D70" s="196"/>
      <c r="E70" s="196"/>
      <c r="F70" s="195"/>
    </row>
    <row r="71" spans="3:6" x14ac:dyDescent="0.3">
      <c r="C71" s="194"/>
      <c r="D71" s="194"/>
      <c r="E71" s="194"/>
      <c r="F71" s="195"/>
    </row>
    <row r="72" spans="3:6" x14ac:dyDescent="0.3">
      <c r="C72" s="194"/>
      <c r="D72" s="196"/>
      <c r="E72" s="196"/>
      <c r="F72" s="195"/>
    </row>
    <row r="73" spans="3:6" x14ac:dyDescent="0.3">
      <c r="C73" s="194"/>
      <c r="D73" s="194"/>
      <c r="E73" s="196"/>
      <c r="F73" s="195"/>
    </row>
    <row r="74" spans="3:6" x14ac:dyDescent="0.3">
      <c r="C74" s="194"/>
      <c r="D74" s="194"/>
      <c r="E74" s="196"/>
      <c r="F74" s="195"/>
    </row>
    <row r="75" spans="3:6" x14ac:dyDescent="0.3">
      <c r="C75" s="194"/>
      <c r="D75" s="194"/>
      <c r="E75" s="196"/>
      <c r="F75" s="195"/>
    </row>
    <row r="76" spans="3:6" x14ac:dyDescent="0.3">
      <c r="C76" s="194"/>
      <c r="D76" s="194"/>
      <c r="E76" s="196"/>
      <c r="F76" s="195"/>
    </row>
    <row r="77" spans="3:6" x14ac:dyDescent="0.3">
      <c r="C77" s="196"/>
      <c r="D77" s="196"/>
      <c r="E77" s="196"/>
      <c r="F77" s="195"/>
    </row>
    <row r="78" spans="3:6" x14ac:dyDescent="0.3">
      <c r="C78" s="194"/>
      <c r="D78" s="194"/>
      <c r="E78" s="196"/>
      <c r="F78" s="195"/>
    </row>
    <row r="79" spans="3:6" x14ac:dyDescent="0.3">
      <c r="C79" s="196"/>
      <c r="D79" s="196"/>
      <c r="E79" s="196"/>
      <c r="F79" s="195"/>
    </row>
    <row r="80" spans="3:6" x14ac:dyDescent="0.3">
      <c r="C80" s="194"/>
      <c r="D80" s="194"/>
      <c r="E80" s="194"/>
      <c r="F80" s="195"/>
    </row>
    <row r="81" spans="3:7" x14ac:dyDescent="0.3">
      <c r="C81" s="194"/>
      <c r="D81" s="194"/>
      <c r="E81" s="196"/>
      <c r="F81" s="195"/>
    </row>
    <row r="82" spans="3:7" x14ac:dyDescent="0.3">
      <c r="C82" s="194"/>
      <c r="D82" s="194"/>
      <c r="E82" s="194"/>
      <c r="F82" s="195"/>
    </row>
    <row r="83" spans="3:7" x14ac:dyDescent="0.3">
      <c r="C83" s="194"/>
      <c r="D83" s="194"/>
      <c r="E83" s="196"/>
      <c r="F83" s="195"/>
    </row>
    <row r="84" spans="3:7" x14ac:dyDescent="0.3">
      <c r="C84" s="196"/>
      <c r="D84" s="196"/>
      <c r="E84" s="196"/>
      <c r="F84" s="195"/>
    </row>
    <row r="85" spans="3:7" x14ac:dyDescent="0.3">
      <c r="C85" s="196"/>
      <c r="D85" s="196"/>
      <c r="E85" s="196"/>
      <c r="F85" s="195"/>
    </row>
    <row r="86" spans="3:7" x14ac:dyDescent="0.3">
      <c r="C86" s="194"/>
      <c r="D86" s="194"/>
      <c r="E86" s="196"/>
      <c r="F86" s="195"/>
    </row>
    <row r="87" spans="3:7" s="44" customFormat="1" ht="15" thickBot="1" x14ac:dyDescent="0.35">
      <c r="C87" s="68"/>
      <c r="F87" s="197"/>
      <c r="G87" s="45"/>
    </row>
    <row r="88" spans="3:7" ht="15" thickTop="1" x14ac:dyDescent="0.3"/>
    <row r="89" spans="3:7" x14ac:dyDescent="0.3">
      <c r="F89" s="195"/>
    </row>
    <row r="90" spans="3:7" x14ac:dyDescent="0.3">
      <c r="F90" s="195"/>
    </row>
    <row r="91" spans="3:7" x14ac:dyDescent="0.3">
      <c r="F91" s="195"/>
    </row>
    <row r="92" spans="3:7" x14ac:dyDescent="0.3">
      <c r="F92" s="195"/>
    </row>
    <row r="93" spans="3:7" x14ac:dyDescent="0.3">
      <c r="F93" s="195"/>
    </row>
    <row r="94" spans="3:7" x14ac:dyDescent="0.3">
      <c r="F94" s="195"/>
    </row>
    <row r="95" spans="3:7" x14ac:dyDescent="0.3">
      <c r="F95" s="195"/>
    </row>
    <row r="96" spans="3:7" x14ac:dyDescent="0.3">
      <c r="F96" s="195"/>
    </row>
    <row r="97" spans="6:7" x14ac:dyDescent="0.3">
      <c r="F97" s="195"/>
    </row>
    <row r="98" spans="6:7" x14ac:dyDescent="0.3">
      <c r="F98" s="195"/>
    </row>
    <row r="99" spans="6:7" x14ac:dyDescent="0.3">
      <c r="F99" s="195"/>
    </row>
    <row r="100" spans="6:7" ht="15" thickBot="1" x14ac:dyDescent="0.35">
      <c r="F100" s="198"/>
      <c r="G100" s="173"/>
    </row>
    <row r="101" spans="6:7" ht="15" thickTop="1" x14ac:dyDescent="0.3"/>
    <row r="102" spans="6:7" x14ac:dyDescent="0.3">
      <c r="F102" s="195"/>
    </row>
    <row r="103" spans="6:7" x14ac:dyDescent="0.3">
      <c r="F103" s="195"/>
    </row>
    <row r="104" spans="6:7" x14ac:dyDescent="0.3">
      <c r="F104" s="195"/>
    </row>
    <row r="105" spans="6:7" x14ac:dyDescent="0.3">
      <c r="F105" s="195"/>
    </row>
    <row r="106" spans="6:7" x14ac:dyDescent="0.3">
      <c r="F106" s="195"/>
    </row>
    <row r="107" spans="6:7" x14ac:dyDescent="0.3">
      <c r="F107" s="195"/>
    </row>
    <row r="108" spans="6:7" x14ac:dyDescent="0.3">
      <c r="F108" s="195"/>
    </row>
    <row r="109" spans="6:7" x14ac:dyDescent="0.3">
      <c r="F109" s="195"/>
    </row>
    <row r="110" spans="6:7" x14ac:dyDescent="0.3">
      <c r="F110" s="195"/>
    </row>
    <row r="111" spans="6:7" x14ac:dyDescent="0.3">
      <c r="F111" s="195"/>
    </row>
    <row r="112" spans="6:7" x14ac:dyDescent="0.3">
      <c r="F112" s="195"/>
    </row>
    <row r="113" spans="1:7" x14ac:dyDescent="0.3">
      <c r="F113" s="195"/>
    </row>
    <row r="114" spans="1:7" x14ac:dyDescent="0.3">
      <c r="F114" s="195"/>
    </row>
    <row r="115" spans="1:7" x14ac:dyDescent="0.3">
      <c r="F115" s="195"/>
    </row>
    <row r="116" spans="1:7" x14ac:dyDescent="0.3">
      <c r="F116" s="195"/>
    </row>
    <row r="117" spans="1:7" x14ac:dyDescent="0.3">
      <c r="F117" s="195"/>
    </row>
    <row r="118" spans="1:7" x14ac:dyDescent="0.3">
      <c r="F118" s="199"/>
    </row>
    <row r="119" spans="1:7" x14ac:dyDescent="0.3">
      <c r="F119" s="195"/>
    </row>
    <row r="120" spans="1:7" x14ac:dyDescent="0.3">
      <c r="F120" s="195"/>
    </row>
    <row r="121" spans="1:7" x14ac:dyDescent="0.3">
      <c r="F121" s="195"/>
    </row>
    <row r="122" spans="1:7" x14ac:dyDescent="0.3">
      <c r="F122" s="195"/>
    </row>
    <row r="123" spans="1:7" x14ac:dyDescent="0.3">
      <c r="F123" s="195"/>
    </row>
    <row r="124" spans="1:7" x14ac:dyDescent="0.3">
      <c r="F124" s="195"/>
    </row>
    <row r="125" spans="1:7" x14ac:dyDescent="0.3">
      <c r="F125" s="195"/>
    </row>
    <row r="126" spans="1:7" x14ac:dyDescent="0.3">
      <c r="F126" s="195"/>
    </row>
    <row r="127" spans="1:7" x14ac:dyDescent="0.3">
      <c r="F127" s="195"/>
    </row>
    <row r="128" spans="1:7" x14ac:dyDescent="0.3">
      <c r="A128" s="169"/>
      <c r="B128" s="169"/>
      <c r="F128" s="190"/>
      <c r="G128" s="173"/>
    </row>
    <row r="129" spans="1:7" x14ac:dyDescent="0.3">
      <c r="A129" s="169"/>
      <c r="B129" s="169"/>
      <c r="F129" s="200"/>
    </row>
    <row r="130" spans="1:7" ht="15" thickBot="1" x14ac:dyDescent="0.35">
      <c r="A130" s="169"/>
      <c r="B130" s="169"/>
      <c r="F130" s="201"/>
    </row>
    <row r="131" spans="1:7" x14ac:dyDescent="0.3">
      <c r="A131" s="169"/>
      <c r="B131" s="169"/>
      <c r="F131" s="173"/>
      <c r="G131" s="173"/>
    </row>
    <row r="134" spans="1:7" x14ac:dyDescent="0.3">
      <c r="F134" s="202"/>
    </row>
    <row r="136" spans="1:7" x14ac:dyDescent="0.3">
      <c r="F136" s="191"/>
    </row>
    <row r="152" spans="3:5" x14ac:dyDescent="0.3">
      <c r="C152" s="14"/>
      <c r="D152" s="14"/>
      <c r="E152" s="14"/>
    </row>
    <row r="162" spans="1:7" ht="15" thickBot="1" x14ac:dyDescent="0.35">
      <c r="F162" s="198"/>
      <c r="G162" s="173"/>
    </row>
    <row r="163" spans="1:7" ht="15" thickTop="1" x14ac:dyDescent="0.3"/>
    <row r="164" spans="1:7" x14ac:dyDescent="0.3">
      <c r="F164" s="173"/>
    </row>
    <row r="176" spans="1:7" x14ac:dyDescent="0.3">
      <c r="A176" s="169"/>
      <c r="B176" s="169"/>
    </row>
    <row r="177" spans="6:7" ht="15" thickBot="1" x14ac:dyDescent="0.35">
      <c r="F177" s="203"/>
      <c r="G177" s="173"/>
    </row>
    <row r="178" spans="6:7" ht="15" thickTop="1" x14ac:dyDescent="0.3"/>
    <row r="182" spans="6:7" ht="15" thickBot="1" x14ac:dyDescent="0.35">
      <c r="F182" s="204"/>
    </row>
    <row r="183" spans="6:7" ht="15" thickTop="1" x14ac:dyDescent="0.3"/>
  </sheetData>
  <mergeCells count="1">
    <mergeCell ref="D40:E40"/>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Allgemein</vt:lpstr>
      <vt:lpstr>Vorhaben</vt:lpstr>
      <vt:lpstr>Kriterien</vt:lpstr>
      <vt:lpstr>QS</vt:lpstr>
      <vt:lpstr>Parameter</vt:lpstr>
      <vt:lpstr>OZD-Import</vt:lpstr>
      <vt:lpstr>OZD-CH</vt:lpstr>
      <vt:lpstr>Produktionskosten</vt:lpstr>
      <vt:lpstr>Werte</vt:lpstr>
      <vt:lpstr>Additionalität_BD</vt:lpstr>
      <vt:lpstr>CO2-Reduktion</vt:lpstr>
      <vt:lpstr>Basisdaten</vt:lpstr>
      <vt:lpstr>'OZD-CH'!Zone_d_impression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von Mühlenen Aline BAFU</cp:lastModifiedBy>
  <cp:lastPrinted>2014-12-03T13:29:45Z</cp:lastPrinted>
  <dcterms:created xsi:type="dcterms:W3CDTF">2014-03-11T14:29:44Z</dcterms:created>
  <dcterms:modified xsi:type="dcterms:W3CDTF">2016-07-28T13:21:47Z</dcterms:modified>
</cp:coreProperties>
</file>